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C13" lockStructure="1"/>
  <bookViews>
    <workbookView xWindow="0" yWindow="0" windowWidth="19200" windowHeight="11370"/>
  </bookViews>
  <sheets>
    <sheet name="シートについて" sheetId="9" r:id="rId1"/>
    <sheet name="シートについて（案2）" sheetId="8" state="hidden" r:id="rId2"/>
    <sheet name="NDT経験計算シート" sheetId="3" r:id="rId3"/>
    <sheet name="印刷シート" sheetId="4" r:id="rId4"/>
    <sheet name="最小限のNDT経験月数DB" sheetId="5" state="hidden" r:id="rId5"/>
  </sheets>
  <definedNames>
    <definedName name="_xlnm.Print_Area" localSheetId="2">NDT経験計算シート!$A$1:$S$78</definedName>
    <definedName name="_xlnm.Print_Area" localSheetId="0">シートについて!$A$1:$K$89</definedName>
    <definedName name="_xlnm.Print_Area" localSheetId="1">'シートについて（案2）'!$A$1:$K$57</definedName>
    <definedName name="_xlnm.Print_Area" localSheetId="3">印刷シート!$A$1:$Q$57</definedName>
  </definedNames>
  <calcPr calcId="162913"/>
</workbook>
</file>

<file path=xl/calcChain.xml><?xml version="1.0" encoding="utf-8"?>
<calcChain xmlns="http://schemas.openxmlformats.org/spreadsheetml/2006/main">
  <c r="G64" i="3" l="1"/>
  <c r="H64" i="3" s="1"/>
  <c r="G68" i="3" l="1"/>
  <c r="G69" i="3"/>
  <c r="C14" i="3" l="1"/>
  <c r="C27" i="3" l="1"/>
  <c r="C9" i="3" l="1"/>
  <c r="N72" i="3" l="1"/>
  <c r="N28" i="4"/>
  <c r="G46" i="4" l="1"/>
  <c r="G65" i="3"/>
  <c r="H65" i="3" s="1"/>
  <c r="G47" i="4" s="1"/>
  <c r="G66" i="3"/>
  <c r="H66" i="3" s="1"/>
  <c r="G48" i="4" s="1"/>
  <c r="G67" i="3"/>
  <c r="H67" i="3" s="1"/>
  <c r="G49" i="4" s="1"/>
  <c r="H68" i="3"/>
  <c r="G50" i="4" s="1"/>
  <c r="H69" i="3"/>
  <c r="G51" i="4" s="1"/>
  <c r="G70" i="3"/>
  <c r="H70" i="3" s="1"/>
  <c r="G52" i="4" s="1"/>
  <c r="G71" i="3"/>
  <c r="H71" i="3" s="1"/>
  <c r="G53" i="4" s="1"/>
  <c r="G72" i="3" l="1"/>
  <c r="H72" i="3"/>
  <c r="N10" i="4"/>
  <c r="J70" i="3" l="1"/>
  <c r="P70" i="3" s="1"/>
  <c r="J71" i="3"/>
  <c r="P71" i="3" s="1"/>
  <c r="J64" i="3"/>
  <c r="P64" i="3" s="1"/>
  <c r="J66" i="3"/>
  <c r="P66" i="3" s="1"/>
  <c r="J72" i="3"/>
  <c r="P72" i="3" s="1"/>
  <c r="J69" i="3"/>
  <c r="P69" i="3" s="1"/>
  <c r="J65" i="3"/>
  <c r="P65" i="3" s="1"/>
  <c r="J67" i="3"/>
  <c r="P67" i="3" s="1"/>
  <c r="J68" i="3"/>
  <c r="P68" i="3" s="1"/>
  <c r="N18" i="4"/>
  <c r="N14" i="4"/>
  <c r="P8" i="4"/>
  <c r="N8" i="4"/>
  <c r="P6" i="4"/>
  <c r="N6" i="4"/>
  <c r="Q63" i="3" l="1"/>
  <c r="P33" i="4"/>
  <c r="E27" i="3"/>
  <c r="P20" i="4" s="1"/>
  <c r="E12" i="3"/>
  <c r="P9" i="4" s="1"/>
  <c r="E9" i="3"/>
  <c r="N7" i="4"/>
  <c r="C12" i="3"/>
  <c r="N9" i="4" s="1"/>
  <c r="A19" i="3"/>
  <c r="A14" i="4" s="1"/>
  <c r="C32" i="3" l="1"/>
  <c r="J76" i="3" s="1"/>
  <c r="E32" i="3"/>
  <c r="P24" i="4" s="1"/>
  <c r="P7" i="4"/>
  <c r="A7" i="3"/>
  <c r="A6" i="4" s="1"/>
  <c r="N20" i="4"/>
  <c r="A10" i="3"/>
  <c r="A8" i="4" s="1"/>
  <c r="R72" i="3" l="1"/>
  <c r="N24" i="4"/>
</calcChain>
</file>

<file path=xl/sharedStrings.xml><?xml version="1.0" encoding="utf-8"?>
<sst xmlns="http://schemas.openxmlformats.org/spreadsheetml/2006/main" count="525" uniqueCount="270">
  <si>
    <t>か月</t>
    <rPh sb="1" eb="2">
      <t>ゲツ</t>
    </rPh>
    <phoneticPr fontId="1"/>
  </si>
  <si>
    <t>時間</t>
    <rPh sb="0" eb="2">
      <t>ジカン</t>
    </rPh>
    <phoneticPr fontId="1"/>
  </si>
  <si>
    <t>か月と</t>
    <rPh sb="1" eb="2">
      <t>ゲツ</t>
    </rPh>
    <phoneticPr fontId="1"/>
  </si>
  <si>
    <t>か月</t>
    <rPh sb="1" eb="2">
      <t>ゲツ</t>
    </rPh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</si>
  <si>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</si>
  <si>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</si>
  <si>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</si>
  <si>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</si>
  <si>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年</t>
    <rPh sb="0" eb="1">
      <t>ネン</t>
    </rPh>
    <phoneticPr fontId="1"/>
  </si>
  <si>
    <t>３．超過勤務時間</t>
    <rPh sb="2" eb="4">
      <t>チョウカ</t>
    </rPh>
    <rPh sb="4" eb="6">
      <t>キンム</t>
    </rPh>
    <rPh sb="6" eb="8">
      <t>ジカン</t>
    </rPh>
    <phoneticPr fontId="1"/>
  </si>
  <si>
    <t>（ｅ）</t>
    <phoneticPr fontId="1"/>
  </si>
  <si>
    <t>か月</t>
    <rPh sb="1" eb="2">
      <t>ツキ</t>
    </rPh>
    <phoneticPr fontId="1"/>
  </si>
  <si>
    <t>時間</t>
    <rPh sb="0" eb="2">
      <t>ジカン</t>
    </rPh>
    <phoneticPr fontId="1"/>
  </si>
  <si>
    <t>（ｆ）</t>
    <phoneticPr fontId="1"/>
  </si>
  <si>
    <t>上記（ｅ）の超過勤務時間を換算した月数＜自動計算＞</t>
    <rPh sb="0" eb="2">
      <t>ジョウキ</t>
    </rPh>
    <rPh sb="6" eb="8">
      <t>チョウカ</t>
    </rPh>
    <rPh sb="8" eb="10">
      <t>キンム</t>
    </rPh>
    <rPh sb="10" eb="12">
      <t>ジカン</t>
    </rPh>
    <rPh sb="13" eb="15">
      <t>カンザン</t>
    </rPh>
    <rPh sb="17" eb="19">
      <t>ツキスウ</t>
    </rPh>
    <rPh sb="20" eb="22">
      <t>ジドウ</t>
    </rPh>
    <rPh sb="22" eb="24">
      <t>ケイサン</t>
    </rPh>
    <phoneticPr fontId="1"/>
  </si>
  <si>
    <t>か月と</t>
    <rPh sb="1" eb="2">
      <t>ゲツ</t>
    </rPh>
    <phoneticPr fontId="1"/>
  </si>
  <si>
    <t>４．合計ＮＤＴ経験月数</t>
    <rPh sb="2" eb="4">
      <t>ゴウケイ</t>
    </rPh>
    <rPh sb="7" eb="9">
      <t>ケイケン</t>
    </rPh>
    <rPh sb="9" eb="11">
      <t>ツキスウ</t>
    </rPh>
    <phoneticPr fontId="1"/>
  </si>
  <si>
    <t>（ｇ）</t>
    <phoneticPr fontId="1"/>
  </si>
  <si>
    <t>上記（ａ）から（ｂ）の期間中の月数＜自動計算＞</t>
    <phoneticPr fontId="1"/>
  </si>
  <si>
    <t>（ｈ）</t>
    <phoneticPr fontId="1"/>
  </si>
  <si>
    <t>超過勤務時間＜超過勤務時間を証明する書類の提出必須＞</t>
    <rPh sb="0" eb="2">
      <t>チョウカ</t>
    </rPh>
    <rPh sb="2" eb="4">
      <t>キンム</t>
    </rPh>
    <rPh sb="4" eb="6">
      <t>ジカン</t>
    </rPh>
    <rPh sb="7" eb="9">
      <t>チョウカ</t>
    </rPh>
    <rPh sb="9" eb="11">
      <t>キンム</t>
    </rPh>
    <rPh sb="11" eb="13">
      <t>ジカン</t>
    </rPh>
    <rPh sb="14" eb="16">
      <t>ショウメイ</t>
    </rPh>
    <rPh sb="18" eb="20">
      <t>ショルイ</t>
    </rPh>
    <rPh sb="21" eb="23">
      <t>テイシュツ</t>
    </rPh>
    <rPh sb="23" eb="25">
      <t>ヒッス</t>
    </rPh>
    <phoneticPr fontId="1"/>
  </si>
  <si>
    <t>合計NDT経験月数</t>
    <rPh sb="0" eb="2">
      <t>ゴウケイ</t>
    </rPh>
    <rPh sb="5" eb="7">
      <t>ケイケン</t>
    </rPh>
    <rPh sb="7" eb="9">
      <t>ツキスウ</t>
    </rPh>
    <phoneticPr fontId="1"/>
  </si>
  <si>
    <t>2年以上の工学又は科学の履修の有無（有りの場合、成績証明書の提出が必要となります）</t>
    <rPh sb="1" eb="2">
      <t>ネン</t>
    </rPh>
    <rPh sb="2" eb="4">
      <t>イジョウ</t>
    </rPh>
    <rPh sb="5" eb="7">
      <t>コウガク</t>
    </rPh>
    <rPh sb="7" eb="8">
      <t>マタ</t>
    </rPh>
    <rPh sb="9" eb="11">
      <t>カガク</t>
    </rPh>
    <rPh sb="12" eb="14">
      <t>リシュウ</t>
    </rPh>
    <rPh sb="15" eb="17">
      <t>ウム</t>
    </rPh>
    <rPh sb="18" eb="19">
      <t>ア</t>
    </rPh>
    <rPh sb="21" eb="23">
      <t>バアイ</t>
    </rPh>
    <rPh sb="24" eb="26">
      <t>セイセキ</t>
    </rPh>
    <rPh sb="26" eb="28">
      <t>ショウメイ</t>
    </rPh>
    <rPh sb="28" eb="29">
      <t>ショ</t>
    </rPh>
    <rPh sb="30" eb="32">
      <t>テイシュツ</t>
    </rPh>
    <rPh sb="33" eb="35">
      <t>ヒツヨウ</t>
    </rPh>
    <phoneticPr fontId="1"/>
  </si>
  <si>
    <t>：有りの場合「1」</t>
    <rPh sb="1" eb="2">
      <t>ア</t>
    </rPh>
    <rPh sb="4" eb="6">
      <t>バアイ</t>
    </rPh>
    <phoneticPr fontId="1"/>
  </si>
  <si>
    <t>新規認証申請者署名・押印</t>
    <rPh sb="0" eb="2">
      <t>シンキ</t>
    </rPh>
    <rPh sb="2" eb="4">
      <t>ニンショウ</t>
    </rPh>
    <rPh sb="4" eb="6">
      <t>シンセイ</t>
    </rPh>
    <rPh sb="6" eb="7">
      <t>シャ</t>
    </rPh>
    <rPh sb="7" eb="9">
      <t>ショメイ</t>
    </rPh>
    <rPh sb="10" eb="12">
      <t>オウイン</t>
    </rPh>
    <phoneticPr fontId="1"/>
  </si>
  <si>
    <t>NDT方法・レベル</t>
    <rPh sb="3" eb="5">
      <t>ホウホウ</t>
    </rPh>
    <phoneticPr fontId="1"/>
  </si>
  <si>
    <r>
      <t>印</t>
    </r>
    <r>
      <rPr>
        <sz val="11"/>
        <color theme="0"/>
        <rFont val="ＭＳ Ｐゴシック"/>
        <family val="3"/>
        <charset val="128"/>
        <scheme val="minor"/>
      </rPr>
      <t>■</t>
    </r>
    <rPh sb="0" eb="1">
      <t>イン</t>
    </rPh>
    <phoneticPr fontId="1"/>
  </si>
  <si>
    <t>月1日</t>
    <rPh sb="0" eb="1">
      <t>ツキ</t>
    </rPh>
    <rPh sb="2" eb="3">
      <t>ニチ</t>
    </rPh>
    <phoneticPr fontId="1"/>
  </si>
  <si>
    <t>月末日</t>
    <rPh sb="0" eb="1">
      <t>ツキ</t>
    </rPh>
    <rPh sb="1" eb="2">
      <t>マツ</t>
    </rPh>
    <rPh sb="2" eb="3">
      <t>ビ</t>
    </rPh>
    <phoneticPr fontId="1"/>
  </si>
  <si>
    <t>月1日</t>
    <rPh sb="0" eb="1">
      <t>ツキ</t>
    </rPh>
    <rPh sb="2" eb="3">
      <t>ビ</t>
    </rPh>
    <phoneticPr fontId="1"/>
  </si>
  <si>
    <t>月末日</t>
    <rPh sb="0" eb="1">
      <t>ツキ</t>
    </rPh>
    <rPh sb="1" eb="3">
      <t>マツジツ</t>
    </rPh>
    <phoneticPr fontId="1"/>
  </si>
  <si>
    <t>二つのNDT方法の場合</t>
    <rPh sb="0" eb="1">
      <t>フタ</t>
    </rPh>
    <rPh sb="6" eb="8">
      <t>ホウホウ</t>
    </rPh>
    <rPh sb="9" eb="11">
      <t>バアイ</t>
    </rPh>
    <phoneticPr fontId="1"/>
  </si>
  <si>
    <t>三つのNDT方法の場合</t>
    <rPh sb="0" eb="1">
      <t>ミッ</t>
    </rPh>
    <rPh sb="6" eb="8">
      <t>ホウホウ</t>
    </rPh>
    <rPh sb="9" eb="11">
      <t>バアイ</t>
    </rPh>
    <phoneticPr fontId="1"/>
  </si>
  <si>
    <t>四つ以上のNDT方法の場合</t>
    <rPh sb="0" eb="1">
      <t>ヨッ</t>
    </rPh>
    <rPh sb="2" eb="4">
      <t>イジョウ</t>
    </rPh>
    <rPh sb="8" eb="10">
      <t>ホウホウ</t>
    </rPh>
    <rPh sb="11" eb="13">
      <t>バアイ</t>
    </rPh>
    <phoneticPr fontId="1"/>
  </si>
  <si>
    <t>必要とされる全体の期間の25％を削減</t>
    <rPh sb="0" eb="2">
      <t>ヒツヨウ</t>
    </rPh>
    <rPh sb="6" eb="8">
      <t>ゼンタイ</t>
    </rPh>
    <rPh sb="9" eb="11">
      <t>キカン</t>
    </rPh>
    <rPh sb="16" eb="18">
      <t>サクゲン</t>
    </rPh>
    <phoneticPr fontId="1"/>
  </si>
  <si>
    <t>必要とされる全体の期間の33％を削減</t>
    <rPh sb="0" eb="2">
      <t>ヒツヨウ</t>
    </rPh>
    <rPh sb="6" eb="8">
      <t>ゼンタイ</t>
    </rPh>
    <rPh sb="9" eb="11">
      <t>キカン</t>
    </rPh>
    <rPh sb="16" eb="18">
      <t>サクゲン</t>
    </rPh>
    <phoneticPr fontId="1"/>
  </si>
  <si>
    <t>必要とされる全体の期間の50％を削減</t>
    <rPh sb="0" eb="2">
      <t>ヒツヨウ</t>
    </rPh>
    <rPh sb="6" eb="8">
      <t>ゼンタイ</t>
    </rPh>
    <rPh sb="9" eb="11">
      <t>キカン</t>
    </rPh>
    <rPh sb="16" eb="18">
      <t>サクゲン</t>
    </rPh>
    <phoneticPr fontId="1"/>
  </si>
  <si>
    <t>RT3に要求される最小限のNDT経験月数</t>
    <rPh sb="4" eb="6">
      <t>ヨウキュウ</t>
    </rPh>
    <rPh sb="9" eb="12">
      <t>サイショウゲン</t>
    </rPh>
    <rPh sb="16" eb="18">
      <t>ケイケン</t>
    </rPh>
    <rPh sb="18" eb="20">
      <t>ツキスウ</t>
    </rPh>
    <phoneticPr fontId="1"/>
  </si>
  <si>
    <t xml:space="preserve">
</t>
    <phoneticPr fontId="1"/>
  </si>
  <si>
    <t>・削減を適用するために用いたNDT方法を含めた全体の最小限のNDT経験月数の合計月数</t>
    <rPh sb="1" eb="3">
      <t>サクゲン</t>
    </rPh>
    <rPh sb="4" eb="6">
      <t>テキヨウ</t>
    </rPh>
    <rPh sb="11" eb="12">
      <t>モチ</t>
    </rPh>
    <rPh sb="17" eb="19">
      <t>ホウホウ</t>
    </rPh>
    <rPh sb="20" eb="21">
      <t>フク</t>
    </rPh>
    <rPh sb="23" eb="25">
      <t>ゼンタイ</t>
    </rPh>
    <rPh sb="26" eb="28">
      <t>サイショウ</t>
    </rPh>
    <rPh sb="28" eb="29">
      <t>ゲン</t>
    </rPh>
    <rPh sb="33" eb="35">
      <t>ケイケン</t>
    </rPh>
    <rPh sb="35" eb="37">
      <t>ツキスウ</t>
    </rPh>
    <rPh sb="38" eb="40">
      <t>ゴウケイ</t>
    </rPh>
    <rPh sb="40" eb="42">
      <t>ツキスウ</t>
    </rPh>
    <phoneticPr fontId="1"/>
  </si>
  <si>
    <t>＜削減が適用される場合の削減割合＞</t>
    <rPh sb="1" eb="3">
      <t>サクゲン</t>
    </rPh>
    <rPh sb="4" eb="6">
      <t>テキヨウ</t>
    </rPh>
    <rPh sb="9" eb="11">
      <t>バアイ</t>
    </rPh>
    <rPh sb="12" eb="14">
      <t>サクゲン</t>
    </rPh>
    <rPh sb="14" eb="16">
      <t>ワリアイ</t>
    </rPh>
    <phoneticPr fontId="1"/>
  </si>
  <si>
    <t>（例：RT3の新規認証申請で、同時に申請するUT2と既に保持しているMT2がある場合）</t>
    <rPh sb="1" eb="2">
      <t>レイ</t>
    </rPh>
    <rPh sb="7" eb="9">
      <t>シンキ</t>
    </rPh>
    <rPh sb="9" eb="11">
      <t>ニンショウ</t>
    </rPh>
    <rPh sb="11" eb="13">
      <t>シンセイ</t>
    </rPh>
    <rPh sb="15" eb="17">
      <t>ドウジ</t>
    </rPh>
    <rPh sb="18" eb="20">
      <t>シンセイ</t>
    </rPh>
    <rPh sb="26" eb="27">
      <t>スデ</t>
    </rPh>
    <rPh sb="28" eb="30">
      <t>ホジ</t>
    </rPh>
    <rPh sb="40" eb="42">
      <t>バアイ</t>
    </rPh>
    <phoneticPr fontId="1"/>
  </si>
  <si>
    <t>36か月</t>
    <rPh sb="3" eb="4">
      <t>ゲツ</t>
    </rPh>
    <phoneticPr fontId="1"/>
  </si>
  <si>
    <t>4か月</t>
    <rPh sb="2" eb="3">
      <t>ゲツ</t>
    </rPh>
    <phoneticPr fontId="1"/>
  </si>
  <si>
    <t>⇒</t>
    <phoneticPr fontId="1"/>
  </si>
  <si>
    <t>18か月</t>
    <rPh sb="3" eb="4">
      <t>ゲツ</t>
    </rPh>
    <phoneticPr fontId="1"/>
  </si>
  <si>
    <t>…</t>
    <phoneticPr fontId="1"/>
  </si>
  <si>
    <t>↑</t>
    <phoneticPr fontId="1"/>
  </si>
  <si>
    <t>NDT方法</t>
    <rPh sb="3" eb="5">
      <t>ホウホウ</t>
    </rPh>
    <phoneticPr fontId="1"/>
  </si>
  <si>
    <t>RT</t>
    <phoneticPr fontId="1"/>
  </si>
  <si>
    <t>MT、MY、ME、MC</t>
    <phoneticPr fontId="1"/>
  </si>
  <si>
    <t>PT、PD、PW</t>
    <phoneticPr fontId="1"/>
  </si>
  <si>
    <t>ET</t>
    <phoneticPr fontId="1"/>
  </si>
  <si>
    <t>ST</t>
    <phoneticPr fontId="1"/>
  </si>
  <si>
    <t>TT</t>
    <phoneticPr fontId="1"/>
  </si>
  <si>
    <t>LT</t>
    <phoneticPr fontId="1"/>
  </si>
  <si>
    <t>UT、UM</t>
    <phoneticPr fontId="1"/>
  </si>
  <si>
    <t>NDT方法</t>
    <rPh sb="3" eb="5">
      <t>ホウホウ</t>
    </rPh>
    <phoneticPr fontId="1"/>
  </si>
  <si>
    <t>NDT経験月数0</t>
    <rPh sb="3" eb="5">
      <t>ケイケン</t>
    </rPh>
    <rPh sb="5" eb="7">
      <t>ツキスウ</t>
    </rPh>
    <phoneticPr fontId="1"/>
  </si>
  <si>
    <t>NDT経験月数1</t>
    <rPh sb="3" eb="5">
      <t>ケイケン</t>
    </rPh>
    <rPh sb="5" eb="7">
      <t>ツキスウ</t>
    </rPh>
    <phoneticPr fontId="1"/>
  </si>
  <si>
    <t>UT1</t>
    <phoneticPr fontId="1"/>
  </si>
  <si>
    <t>UM1</t>
    <phoneticPr fontId="1"/>
  </si>
  <si>
    <t>UT3</t>
    <phoneticPr fontId="1"/>
  </si>
  <si>
    <t>ME1</t>
    <phoneticPr fontId="1"/>
  </si>
  <si>
    <t>RT3</t>
    <phoneticPr fontId="1"/>
  </si>
  <si>
    <t>RT1</t>
    <phoneticPr fontId="1"/>
  </si>
  <si>
    <t>MT3</t>
    <phoneticPr fontId="1"/>
  </si>
  <si>
    <t>MT1</t>
    <phoneticPr fontId="1"/>
  </si>
  <si>
    <t>MY1</t>
    <phoneticPr fontId="1"/>
  </si>
  <si>
    <t>MC1</t>
    <phoneticPr fontId="1"/>
  </si>
  <si>
    <t>PT3</t>
    <phoneticPr fontId="1"/>
  </si>
  <si>
    <t>PT1</t>
    <phoneticPr fontId="1"/>
  </si>
  <si>
    <t>PD1</t>
    <phoneticPr fontId="1"/>
  </si>
  <si>
    <t>PW1</t>
    <phoneticPr fontId="1"/>
  </si>
  <si>
    <t>ET3</t>
    <phoneticPr fontId="1"/>
  </si>
  <si>
    <t>ET1</t>
    <phoneticPr fontId="1"/>
  </si>
  <si>
    <t>ST3</t>
    <phoneticPr fontId="1"/>
  </si>
  <si>
    <t>ST1</t>
    <phoneticPr fontId="1"/>
  </si>
  <si>
    <t>TT3</t>
    <phoneticPr fontId="1"/>
  </si>
  <si>
    <t>TT1</t>
    <phoneticPr fontId="1"/>
  </si>
  <si>
    <t>LT3</t>
    <phoneticPr fontId="1"/>
  </si>
  <si>
    <t>LT1</t>
    <phoneticPr fontId="1"/>
  </si>
  <si>
    <t>NDT経験月数</t>
    <rPh sb="3" eb="5">
      <t>ケイケン</t>
    </rPh>
    <rPh sb="5" eb="7">
      <t>ツキスウ</t>
    </rPh>
    <phoneticPr fontId="1"/>
  </si>
  <si>
    <t>C</t>
    <phoneticPr fontId="1"/>
  </si>
  <si>
    <t>削減後NDT経験月数0</t>
    <rPh sb="0" eb="2">
      <t>サクゲン</t>
    </rPh>
    <rPh sb="2" eb="3">
      <t>ゴ</t>
    </rPh>
    <rPh sb="6" eb="8">
      <t>ケイケン</t>
    </rPh>
    <rPh sb="8" eb="10">
      <t>ツキスウ</t>
    </rPh>
    <phoneticPr fontId="1"/>
  </si>
  <si>
    <t>削減後NDT経験月数1</t>
    <rPh sb="0" eb="2">
      <t>サクゲン</t>
    </rPh>
    <rPh sb="2" eb="3">
      <t>ゴ</t>
    </rPh>
    <rPh sb="6" eb="8">
      <t>ケイケン</t>
    </rPh>
    <rPh sb="8" eb="10">
      <t>ツキスウ</t>
    </rPh>
    <phoneticPr fontId="1"/>
  </si>
  <si>
    <t>全体の最小限のNDT経験月数</t>
    <rPh sb="0" eb="2">
      <t>ゼンタイ</t>
    </rPh>
    <rPh sb="3" eb="6">
      <t>サイショウゲン</t>
    </rPh>
    <rPh sb="10" eb="12">
      <t>ケイケン</t>
    </rPh>
    <rPh sb="12" eb="14">
      <t>ツキスウ</t>
    </rPh>
    <phoneticPr fontId="1"/>
  </si>
  <si>
    <t>＊削減後の「全体の最小限のNDT経験月数」は、「削減後のNDT経験月数」の合計と一致しないことがあります。</t>
    <rPh sb="1" eb="3">
      <t>サクゲン</t>
    </rPh>
    <rPh sb="3" eb="4">
      <t>ゴ</t>
    </rPh>
    <rPh sb="6" eb="8">
      <t>ゼンタイ</t>
    </rPh>
    <rPh sb="9" eb="12">
      <t>サイショウゲン</t>
    </rPh>
    <rPh sb="16" eb="18">
      <t>ケイケン</t>
    </rPh>
    <rPh sb="18" eb="20">
      <t>ツキスウ</t>
    </rPh>
    <rPh sb="24" eb="26">
      <t>サクゲン</t>
    </rPh>
    <rPh sb="26" eb="27">
      <t>ゴ</t>
    </rPh>
    <rPh sb="31" eb="33">
      <t>ケイケン</t>
    </rPh>
    <rPh sb="33" eb="35">
      <t>ツキスウ</t>
    </rPh>
    <rPh sb="37" eb="39">
      <t>ゴウケイ</t>
    </rPh>
    <rPh sb="40" eb="42">
      <t>イッチ</t>
    </rPh>
    <phoneticPr fontId="1"/>
  </si>
  <si>
    <t>≦</t>
    <phoneticPr fontId="1"/>
  </si>
  <si>
    <t>削減後の最小限のNDT経験月数</t>
    <rPh sb="0" eb="2">
      <t>サクゲン</t>
    </rPh>
    <rPh sb="2" eb="3">
      <t>ゴ</t>
    </rPh>
    <rPh sb="4" eb="7">
      <t>サイショウゲン</t>
    </rPh>
    <rPh sb="11" eb="13">
      <t>ケイケン</t>
    </rPh>
    <rPh sb="13" eb="15">
      <t>ツキスウ</t>
    </rPh>
    <phoneticPr fontId="1"/>
  </si>
  <si>
    <t>１．NDT経験期間</t>
    <rPh sb="5" eb="7">
      <t>ケイケン</t>
    </rPh>
    <rPh sb="7" eb="9">
      <t>キカン</t>
    </rPh>
    <phoneticPr fontId="1"/>
  </si>
  <si>
    <t>５．レベル３新規認証申請におけるNDT経験月数の削減①履修</t>
    <rPh sb="6" eb="8">
      <t>シンキ</t>
    </rPh>
    <rPh sb="8" eb="10">
      <t>ニンショウ</t>
    </rPh>
    <rPh sb="10" eb="12">
      <t>シンセイ</t>
    </rPh>
    <rPh sb="19" eb="21">
      <t>ケイケン</t>
    </rPh>
    <rPh sb="21" eb="23">
      <t>ツキスウ</t>
    </rPh>
    <rPh sb="24" eb="26">
      <t>サクゲン</t>
    </rPh>
    <rPh sb="27" eb="29">
      <t>リシュウ</t>
    </rPh>
    <phoneticPr fontId="1"/>
  </si>
  <si>
    <t>L3履修なし</t>
    <rPh sb="2" eb="4">
      <t>リシュウ</t>
    </rPh>
    <phoneticPr fontId="1"/>
  </si>
  <si>
    <t>L3履修あり</t>
    <rPh sb="2" eb="4">
      <t>リシュウ</t>
    </rPh>
    <phoneticPr fontId="1"/>
  </si>
  <si>
    <t>L3履修なし・複数NDT</t>
    <rPh sb="2" eb="4">
      <t>リシュウ</t>
    </rPh>
    <rPh sb="7" eb="9">
      <t>フクスウ</t>
    </rPh>
    <phoneticPr fontId="1"/>
  </si>
  <si>
    <t>L3履修あり・複数NDT</t>
    <rPh sb="2" eb="4">
      <t>リシュウ</t>
    </rPh>
    <rPh sb="7" eb="9">
      <t>フクスウ</t>
    </rPh>
    <phoneticPr fontId="1"/>
  </si>
  <si>
    <t>NDT経験期間の開始年月</t>
    <rPh sb="5" eb="7">
      <t>キカン</t>
    </rPh>
    <phoneticPr fontId="1"/>
  </si>
  <si>
    <t>NDT経験期間の終了年月、又は、経験の継続中であれば入力した年月日の前の月</t>
    <rPh sb="5" eb="7">
      <t>キカン</t>
    </rPh>
    <rPh sb="32" eb="33">
      <t>ビ</t>
    </rPh>
    <rPh sb="34" eb="35">
      <t>マエ</t>
    </rPh>
    <rPh sb="36" eb="37">
      <t>ツキ</t>
    </rPh>
    <phoneticPr fontId="1"/>
  </si>
  <si>
    <t>か月</t>
    <rPh sb="1" eb="2">
      <t>ゲツ</t>
    </rPh>
    <phoneticPr fontId="1"/>
  </si>
  <si>
    <t>NDT経験期間の開始年月</t>
    <rPh sb="5" eb="7">
      <t>キカン</t>
    </rPh>
    <phoneticPr fontId="1"/>
  </si>
  <si>
    <t>履修による削減を求める場合は、1　を、削減を求めない場合は、0を右のマスへ入力ください。</t>
    <rPh sb="0" eb="2">
      <t>リシュウ</t>
    </rPh>
    <rPh sb="5" eb="7">
      <t>サクゲン</t>
    </rPh>
    <rPh sb="8" eb="9">
      <t>モト</t>
    </rPh>
    <rPh sb="11" eb="13">
      <t>バアイ</t>
    </rPh>
    <rPh sb="19" eb="21">
      <t>サクゲン</t>
    </rPh>
    <rPh sb="22" eb="23">
      <t>モト</t>
    </rPh>
    <rPh sb="26" eb="28">
      <t>バアイ</t>
    </rPh>
    <rPh sb="32" eb="33">
      <t>ミギ</t>
    </rPh>
    <rPh sb="37" eb="39">
      <t>ニュウリョク</t>
    </rPh>
    <phoneticPr fontId="1"/>
  </si>
  <si>
    <t>＜１＞NDT経験期間</t>
    <rPh sb="6" eb="8">
      <t>ケイケン</t>
    </rPh>
    <rPh sb="8" eb="10">
      <t>キカン</t>
    </rPh>
    <phoneticPr fontId="1"/>
  </si>
  <si>
    <t>＜３＞超過勤務時間</t>
    <rPh sb="3" eb="5">
      <t>チョウカ</t>
    </rPh>
    <rPh sb="5" eb="7">
      <t>キンム</t>
    </rPh>
    <rPh sb="7" eb="9">
      <t>ジカン</t>
    </rPh>
    <phoneticPr fontId="1"/>
  </si>
  <si>
    <t>＜４＞合計ＮＤＴ経験月数</t>
    <rPh sb="3" eb="5">
      <t>ゴウケイ</t>
    </rPh>
    <rPh sb="8" eb="10">
      <t>ケイケン</t>
    </rPh>
    <rPh sb="10" eb="12">
      <t>ツキスウ</t>
    </rPh>
    <phoneticPr fontId="1"/>
  </si>
  <si>
    <t>上記（ｄ）の月数に上記（ｆ）の月数を加えたＮＤＴ経験月数です。＜自動計算＞</t>
    <rPh sb="0" eb="2">
      <t>ジョウキ</t>
    </rPh>
    <rPh sb="6" eb="8">
      <t>ツキスウ</t>
    </rPh>
    <rPh sb="9" eb="11">
      <t>ジョウキ</t>
    </rPh>
    <rPh sb="15" eb="17">
      <t>ツキスウ</t>
    </rPh>
    <rPh sb="18" eb="19">
      <t>クワ</t>
    </rPh>
    <rPh sb="24" eb="26">
      <t>ケイケン</t>
    </rPh>
    <rPh sb="26" eb="28">
      <t>ツキスウ</t>
    </rPh>
    <rPh sb="32" eb="34">
      <t>ジドウ</t>
    </rPh>
    <rPh sb="34" eb="36">
      <t>ケイサン</t>
    </rPh>
    <phoneticPr fontId="1"/>
  </si>
  <si>
    <t>申請するNDT方法の経験開始日（年、月）及び経験終了（年、月）をそれぞれ下の青マスに入れてください。
なお、経験月数の削減を希望される方は、他のNDT方法を含めたNDT方法全体の「経験期間」を入力してください。
月初から月末を基本として入力してください。</t>
    <rPh sb="0" eb="2">
      <t>シンセイ</t>
    </rPh>
    <rPh sb="7" eb="9">
      <t>ホウホウ</t>
    </rPh>
    <rPh sb="10" eb="12">
      <t>ケイケン</t>
    </rPh>
    <rPh sb="12" eb="15">
      <t>カイシビ</t>
    </rPh>
    <rPh sb="16" eb="17">
      <t>ネン</t>
    </rPh>
    <rPh sb="18" eb="19">
      <t>ツキ</t>
    </rPh>
    <rPh sb="20" eb="21">
      <t>オヨ</t>
    </rPh>
    <rPh sb="22" eb="24">
      <t>ケイケン</t>
    </rPh>
    <rPh sb="24" eb="26">
      <t>シュウリョウ</t>
    </rPh>
    <rPh sb="27" eb="28">
      <t>ネン</t>
    </rPh>
    <rPh sb="29" eb="30">
      <t>ゲツ</t>
    </rPh>
    <rPh sb="36" eb="37">
      <t>シタ</t>
    </rPh>
    <rPh sb="38" eb="39">
      <t>アオ</t>
    </rPh>
    <rPh sb="42" eb="43">
      <t>イ</t>
    </rPh>
    <rPh sb="54" eb="56">
      <t>ケイケン</t>
    </rPh>
    <rPh sb="56" eb="57">
      <t>ゲッ</t>
    </rPh>
    <rPh sb="57" eb="58">
      <t>スウ</t>
    </rPh>
    <rPh sb="59" eb="61">
      <t>サクゲン</t>
    </rPh>
    <rPh sb="62" eb="64">
      <t>キボウ</t>
    </rPh>
    <rPh sb="67" eb="68">
      <t>カタ</t>
    </rPh>
    <rPh sb="84" eb="86">
      <t>ホウホウ</t>
    </rPh>
    <phoneticPr fontId="1"/>
  </si>
  <si>
    <t>＜５＞履修によるNDT経験月数の削減①</t>
    <rPh sb="3" eb="5">
      <t>リシュウ</t>
    </rPh>
    <rPh sb="11" eb="13">
      <t>ケイケン</t>
    </rPh>
    <rPh sb="13" eb="15">
      <t>ツキスウ</t>
    </rPh>
    <rPh sb="16" eb="18">
      <t>サクゲン</t>
    </rPh>
    <phoneticPr fontId="1"/>
  </si>
  <si>
    <t>＜６＞複数NDT方法の経験におけるNDT経験月数の削減②</t>
    <rPh sb="20" eb="22">
      <t>ケイケン</t>
    </rPh>
    <rPh sb="22" eb="24">
      <t>ツキスウ</t>
    </rPh>
    <rPh sb="25" eb="27">
      <t>サクゲン</t>
    </rPh>
    <phoneticPr fontId="1"/>
  </si>
  <si>
    <t>＜４＞合計NDT経験月数</t>
    <rPh sb="3" eb="5">
      <t>ゴウケイ</t>
    </rPh>
    <rPh sb="8" eb="10">
      <t>ケイケン</t>
    </rPh>
    <rPh sb="10" eb="12">
      <t>ツキスウ</t>
    </rPh>
    <phoneticPr fontId="1"/>
  </si>
  <si>
    <t>（ｇ）</t>
  </si>
  <si>
    <t>（50％まで削減可能）</t>
    <rPh sb="6" eb="8">
      <t>サクゲン</t>
    </rPh>
    <rPh sb="8" eb="10">
      <t>カノウ</t>
    </rPh>
    <phoneticPr fontId="1"/>
  </si>
  <si>
    <t>＜この印刷シートを出力し、下記の「新規認証申請者署名・押印」と「NDT方法・レベル」を忘れずに記入してください＞</t>
    <rPh sb="3" eb="5">
      <t>インサツ</t>
    </rPh>
    <rPh sb="9" eb="11">
      <t>シュツリョク</t>
    </rPh>
    <rPh sb="13" eb="15">
      <t>カキ</t>
    </rPh>
    <rPh sb="17" eb="19">
      <t>シンキ</t>
    </rPh>
    <rPh sb="19" eb="21">
      <t>ニンショウ</t>
    </rPh>
    <rPh sb="21" eb="23">
      <t>シンセイ</t>
    </rPh>
    <rPh sb="23" eb="24">
      <t>シャ</t>
    </rPh>
    <rPh sb="24" eb="26">
      <t>ショメイ</t>
    </rPh>
    <rPh sb="27" eb="29">
      <t>オウイン</t>
    </rPh>
    <rPh sb="35" eb="37">
      <t>ホウホウ</t>
    </rPh>
    <rPh sb="43" eb="44">
      <t>ワス</t>
    </rPh>
    <rPh sb="47" eb="49">
      <t>キニュウ</t>
    </rPh>
    <phoneticPr fontId="1"/>
  </si>
  <si>
    <r>
      <t>超過勤務時間を経験に加えない場合（加えなくてもNDT経験を満足する場合）は、入力の必要はありません。
超過勤務時間を経験に加える場合は、超過勤務時間160時間で1か月の経験に換算することができます。
この場合は、</t>
    </r>
    <r>
      <rPr>
        <sz val="11"/>
        <color rgb="FFFF0000"/>
        <rFont val="ＭＳ Ｐゴシック"/>
        <family val="3"/>
        <charset val="128"/>
        <scheme val="minor"/>
      </rPr>
      <t>超過勤務時間を証明する書類の提出が必要</t>
    </r>
    <r>
      <rPr>
        <sz val="11"/>
        <color theme="1"/>
        <rFont val="ＭＳ Ｐゴシック"/>
        <family val="3"/>
        <charset val="128"/>
        <scheme val="minor"/>
      </rPr>
      <t>です。</t>
    </r>
    <rPh sb="68" eb="70">
      <t>チョウカ</t>
    </rPh>
    <rPh sb="70" eb="72">
      <t>キンム</t>
    </rPh>
    <rPh sb="72" eb="74">
      <t>ジカン</t>
    </rPh>
    <rPh sb="77" eb="79">
      <t>ジカン</t>
    </rPh>
    <rPh sb="82" eb="83">
      <t>ゲツ</t>
    </rPh>
    <rPh sb="84" eb="86">
      <t>ケイケン</t>
    </rPh>
    <rPh sb="87" eb="89">
      <t>カンザン</t>
    </rPh>
    <rPh sb="102" eb="104">
      <t>バアイ</t>
    </rPh>
    <phoneticPr fontId="1"/>
  </si>
  <si>
    <t>＜２＞NDT経験月数</t>
    <rPh sb="6" eb="8">
      <t>ケイケン</t>
    </rPh>
    <rPh sb="8" eb="10">
      <t>ツキスウ</t>
    </rPh>
    <phoneticPr fontId="1"/>
  </si>
  <si>
    <r>
      <t>上記（ｃ）の月数のうち、</t>
    </r>
    <r>
      <rPr>
        <sz val="11"/>
        <color theme="1"/>
        <rFont val="ＭＳ Ｐゴシック"/>
        <family val="2"/>
        <scheme val="minor"/>
      </rPr>
      <t>NDT関連業務を経験した月数</t>
    </r>
    <r>
      <rPr>
        <sz val="11"/>
        <color theme="1"/>
        <rFont val="ＭＳ Ｐゴシック"/>
        <family val="2"/>
        <scheme val="minor"/>
      </rPr>
      <t>を入力してください。
（注１）NDT経験月数の削減を適用する場合、削減に用いた他のNDT方法を含めた全体の「NDT経験月数」を入力してください。
（注２）上記（ｃ）の月数以下で入力してください。
（注３）（ｄ）に（ｃ）の月数を超える数値を入れると（ｄ）の左に「</t>
    </r>
    <r>
      <rPr>
        <sz val="11"/>
        <color rgb="FFFF0000"/>
        <rFont val="ＭＳ Ｐゴシック"/>
        <family val="3"/>
        <charset val="128"/>
        <scheme val="minor"/>
      </rPr>
      <t>✓</t>
    </r>
    <r>
      <rPr>
        <sz val="11"/>
        <color theme="1"/>
        <rFont val="ＭＳ Ｐゴシック"/>
        <family val="2"/>
        <scheme val="minor"/>
      </rPr>
      <t>」マークが表示されます。</t>
    </r>
    <rPh sb="0" eb="2">
      <t>ジョウキ</t>
    </rPh>
    <rPh sb="6" eb="8">
      <t>ツキスウ</t>
    </rPh>
    <rPh sb="15" eb="17">
      <t>カンレン</t>
    </rPh>
    <rPh sb="17" eb="19">
      <t>ギョウム</t>
    </rPh>
    <rPh sb="20" eb="22">
      <t>ケイケン</t>
    </rPh>
    <rPh sb="24" eb="26">
      <t>ツキスウ</t>
    </rPh>
    <rPh sb="27" eb="29">
      <t>ニュウリョク</t>
    </rPh>
    <rPh sb="38" eb="39">
      <t>チュウ</t>
    </rPh>
    <rPh sb="44" eb="46">
      <t>ケイケン</t>
    </rPh>
    <rPh sb="46" eb="48">
      <t>ツキスウ</t>
    </rPh>
    <rPh sb="49" eb="51">
      <t>サクゲン</t>
    </rPh>
    <rPh sb="52" eb="54">
      <t>テキヨウ</t>
    </rPh>
    <rPh sb="56" eb="58">
      <t>バアイ</t>
    </rPh>
    <rPh sb="59" eb="61">
      <t>サクゲン</t>
    </rPh>
    <rPh sb="62" eb="63">
      <t>モチ</t>
    </rPh>
    <rPh sb="65" eb="66">
      <t>ホカ</t>
    </rPh>
    <rPh sb="70" eb="72">
      <t>ホウホウ</t>
    </rPh>
    <rPh sb="73" eb="74">
      <t>フク</t>
    </rPh>
    <rPh sb="76" eb="78">
      <t>ゼンタイ</t>
    </rPh>
    <rPh sb="83" eb="85">
      <t>ケイケン</t>
    </rPh>
    <rPh sb="85" eb="87">
      <t>ツキスウ</t>
    </rPh>
    <rPh sb="89" eb="91">
      <t>ニュウリョク</t>
    </rPh>
    <phoneticPr fontId="1"/>
  </si>
  <si>
    <r>
      <t>NDT経験月数とは、</t>
    </r>
    <r>
      <rPr>
        <sz val="11"/>
        <color rgb="FFFF0000"/>
        <rFont val="ＭＳ Ｐゴシック"/>
        <family val="3"/>
        <charset val="128"/>
        <scheme val="minor"/>
      </rPr>
      <t>NDT関連業務を行っていなかった</t>
    </r>
    <r>
      <rPr>
        <sz val="11"/>
        <color theme="1"/>
        <rFont val="ＭＳ Ｐゴシック"/>
        <family val="2"/>
        <scheme val="minor"/>
      </rPr>
      <t>期間等を除いたNDT経験月数です。</t>
    </r>
    <rPh sb="13" eb="15">
      <t>カンレン</t>
    </rPh>
    <rPh sb="15" eb="17">
      <t>ギョウム</t>
    </rPh>
    <rPh sb="18" eb="19">
      <t>オコナ</t>
    </rPh>
    <phoneticPr fontId="1"/>
  </si>
  <si>
    <t>（三つのNDT方法なので、33%削減可能）</t>
    <rPh sb="1" eb="2">
      <t>ミッ</t>
    </rPh>
    <rPh sb="7" eb="9">
      <t>ホウホウ</t>
    </rPh>
    <rPh sb="16" eb="18">
      <t>サクゲン</t>
    </rPh>
    <rPh sb="18" eb="20">
      <t>カノウ</t>
    </rPh>
    <phoneticPr fontId="1"/>
  </si>
  <si>
    <t>２．NDT経験月数</t>
    <rPh sb="5" eb="7">
      <t>ケイケン</t>
    </rPh>
    <rPh sb="7" eb="9">
      <t>ツキスウ</t>
    </rPh>
    <phoneticPr fontId="1"/>
  </si>
  <si>
    <t>＜適用条件＞</t>
    <rPh sb="1" eb="3">
      <t>テキヨウ</t>
    </rPh>
    <rPh sb="3" eb="5">
      <t>ジョウケン</t>
    </rPh>
    <phoneticPr fontId="1"/>
  </si>
  <si>
    <t>＜削減できるNDT経験月数＞</t>
    <rPh sb="1" eb="3">
      <t>サクゲン</t>
    </rPh>
    <rPh sb="9" eb="11">
      <t>ケイケン</t>
    </rPh>
    <rPh sb="11" eb="13">
      <t>ツキスウ</t>
    </rPh>
    <phoneticPr fontId="1"/>
  </si>
  <si>
    <t>最小限の
NDT経験月数</t>
    <rPh sb="0" eb="3">
      <t>サイショウゲン</t>
    </rPh>
    <rPh sb="8" eb="10">
      <t>ケイケン</t>
    </rPh>
    <rPh sb="10" eb="12">
      <t>ツキスウ</t>
    </rPh>
    <phoneticPr fontId="1"/>
  </si>
  <si>
    <t>9か月</t>
    <rPh sb="2" eb="3">
      <t>ゲツ</t>
    </rPh>
    <phoneticPr fontId="1"/>
  </si>
  <si>
    <t>削減後の
NDT経験月数</t>
    <rPh sb="0" eb="2">
      <t>サクゲン</t>
    </rPh>
    <rPh sb="2" eb="3">
      <t>ゴ</t>
    </rPh>
    <rPh sb="8" eb="10">
      <t>ケイケン</t>
    </rPh>
    <rPh sb="10" eb="12">
      <t>ツキスウ</t>
    </rPh>
    <phoneticPr fontId="1"/>
  </si>
  <si>
    <t>＊2年の工学又は科学の履修ありの場合、成績証明書の提出が必要となります。
  詳しくは、「（CA1）新規認証申請実施案内」をご覧ください。</t>
    <rPh sb="2" eb="3">
      <t>ネン</t>
    </rPh>
    <rPh sb="4" eb="6">
      <t>コウガク</t>
    </rPh>
    <rPh sb="6" eb="7">
      <t>マタ</t>
    </rPh>
    <rPh sb="8" eb="10">
      <t>カガク</t>
    </rPh>
    <rPh sb="11" eb="13">
      <t>リシュウ</t>
    </rPh>
    <rPh sb="16" eb="18">
      <t>バアイ</t>
    </rPh>
    <rPh sb="19" eb="21">
      <t>セイセキ</t>
    </rPh>
    <rPh sb="21" eb="23">
      <t>ショウメイ</t>
    </rPh>
    <rPh sb="23" eb="24">
      <t>ショ</t>
    </rPh>
    <rPh sb="25" eb="27">
      <t>テイシュツ</t>
    </rPh>
    <rPh sb="28" eb="30">
      <t>ヒツヨウ</t>
    </rPh>
    <rPh sb="39" eb="40">
      <t>クワ</t>
    </rPh>
    <rPh sb="50" eb="52">
      <t>シンキ</t>
    </rPh>
    <rPh sb="52" eb="54">
      <t>ニンショウ</t>
    </rPh>
    <rPh sb="54" eb="56">
      <t>シンセイ</t>
    </rPh>
    <rPh sb="56" eb="58">
      <t>ジッシ</t>
    </rPh>
    <rPh sb="58" eb="60">
      <t>アンナイ</t>
    </rPh>
    <rPh sb="63" eb="64">
      <t>ラン</t>
    </rPh>
    <phoneticPr fontId="1"/>
  </si>
  <si>
    <t>④</t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</si>
  <si>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</si>
  <si>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</si>
  <si>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</si>
  <si>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</si>
  <si>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r>
      <t>NDT経験月数</t>
    </r>
    <r>
      <rPr>
        <sz val="11"/>
        <rFont val="ＭＳ Ｐゴシック"/>
        <family val="3"/>
        <charset val="128"/>
        <scheme val="minor"/>
      </rPr>
      <t>の黄色網掛けセルの値は、＜４＞で算出した（ｇ）の月数以下でなければなりません。</t>
    </r>
    <rPh sb="3" eb="5">
      <t>ケイケン</t>
    </rPh>
    <rPh sb="5" eb="6">
      <t>ゲッ</t>
    </rPh>
    <rPh sb="6" eb="7">
      <t>スウ</t>
    </rPh>
    <rPh sb="16" eb="17">
      <t>アタイ</t>
    </rPh>
    <rPh sb="23" eb="25">
      <t>サンシュツ</t>
    </rPh>
    <rPh sb="31" eb="33">
      <t>ツキスウ</t>
    </rPh>
    <rPh sb="33" eb="35">
      <t>イカ</t>
    </rPh>
    <phoneticPr fontId="1"/>
  </si>
  <si>
    <t>RT、UT、ET、TT、LT</t>
  </si>
  <si>
    <t>RT、UT、ET、TT、LT</t>
    <phoneticPr fontId="1"/>
  </si>
  <si>
    <t>3か月</t>
    <rPh sb="2" eb="3">
      <t>ゲツ</t>
    </rPh>
    <phoneticPr fontId="1"/>
  </si>
  <si>
    <t>2か月</t>
    <rPh sb="2" eb="3">
      <t>ゲツ</t>
    </rPh>
    <phoneticPr fontId="1"/>
  </si>
  <si>
    <t>MT、PT、ST</t>
  </si>
  <si>
    <t>1か月</t>
    <rPh sb="2" eb="3">
      <t>ゲツ</t>
    </rPh>
    <phoneticPr fontId="1"/>
  </si>
  <si>
    <t>UM</t>
    <phoneticPr fontId="1"/>
  </si>
  <si>
    <t>1か月(削減なし)</t>
    <rPh sb="2" eb="3">
      <t>ゲツ</t>
    </rPh>
    <rPh sb="4" eb="6">
      <t>サクゲン</t>
    </rPh>
    <phoneticPr fontId="1"/>
  </si>
  <si>
    <t>RT2(1あり)</t>
    <phoneticPr fontId="1"/>
  </si>
  <si>
    <t>RT2(1なし)</t>
    <phoneticPr fontId="1"/>
  </si>
  <si>
    <t>UT2(1あり)</t>
    <phoneticPr fontId="1"/>
  </si>
  <si>
    <t>MT、MY、ME、PT、PD、ST</t>
    <phoneticPr fontId="1"/>
  </si>
  <si>
    <t>UT2(1なし)</t>
    <phoneticPr fontId="1"/>
  </si>
  <si>
    <t>MT2(1あり)</t>
    <phoneticPr fontId="1"/>
  </si>
  <si>
    <t>MT2(1なし)</t>
    <phoneticPr fontId="1"/>
  </si>
  <si>
    <t>MY2(1あり)</t>
    <phoneticPr fontId="1"/>
  </si>
  <si>
    <t>MY2(1なし)</t>
    <phoneticPr fontId="1"/>
  </si>
  <si>
    <t>PT2(1あり)</t>
    <phoneticPr fontId="1"/>
  </si>
  <si>
    <t>PT2(1なし)</t>
    <phoneticPr fontId="1"/>
  </si>
  <si>
    <t>PD2(1あり)</t>
    <phoneticPr fontId="1"/>
  </si>
  <si>
    <t>PD2(1なし)</t>
    <phoneticPr fontId="1"/>
  </si>
  <si>
    <t>ET2(1あり)</t>
    <phoneticPr fontId="1"/>
  </si>
  <si>
    <t>ET2(1なし)</t>
    <phoneticPr fontId="1"/>
  </si>
  <si>
    <t>ST2(1あり)</t>
    <phoneticPr fontId="1"/>
  </si>
  <si>
    <t>ST2(1なし)</t>
    <phoneticPr fontId="1"/>
  </si>
  <si>
    <t>TT2(1あり)</t>
    <phoneticPr fontId="1"/>
  </si>
  <si>
    <t>TT2(1なし)</t>
    <phoneticPr fontId="1"/>
  </si>
  <si>
    <t>LT2(1あり)</t>
    <phoneticPr fontId="1"/>
  </si>
  <si>
    <t>LT2(1なし)</t>
    <phoneticPr fontId="1"/>
  </si>
  <si>
    <t>UT2(1あり)に要求される最小限のNDT経験月数</t>
    <rPh sb="9" eb="11">
      <t>ヨウキュウ</t>
    </rPh>
    <rPh sb="14" eb="17">
      <t>サイショウゲン</t>
    </rPh>
    <rPh sb="21" eb="23">
      <t>ケイケン</t>
    </rPh>
    <rPh sb="23" eb="25">
      <t>ツキスウ</t>
    </rPh>
    <phoneticPr fontId="1"/>
  </si>
  <si>
    <t>（50％まで削減可能）</t>
  </si>
  <si>
    <t>5か月</t>
    <rPh sb="2" eb="3">
      <t>ゲツ</t>
    </rPh>
    <phoneticPr fontId="1"/>
  </si>
  <si>
    <t>49か月</t>
    <rPh sb="3" eb="4">
      <t>ゲツ</t>
    </rPh>
    <phoneticPr fontId="1"/>
  </si>
  <si>
    <t>33か月</t>
    <rPh sb="3" eb="4">
      <t>ゲツ</t>
    </rPh>
    <phoneticPr fontId="1"/>
  </si>
  <si>
    <t>７．申請に必要な資格証明書コピーの添付</t>
    <rPh sb="2" eb="4">
      <t>シンセイ</t>
    </rPh>
    <rPh sb="5" eb="7">
      <t>ヒツヨウ</t>
    </rPh>
    <rPh sb="8" eb="13">
      <t>シカクショウメイショ</t>
    </rPh>
    <rPh sb="17" eb="19">
      <t>テンプ</t>
    </rPh>
    <phoneticPr fontId="1"/>
  </si>
  <si>
    <t>⇐</t>
    <phoneticPr fontId="1"/>
  </si>
  <si>
    <t>ｺﾋﾟｰの添付</t>
    <rPh sb="5" eb="7">
      <t>テンプ</t>
    </rPh>
    <phoneticPr fontId="1"/>
  </si>
  <si>
    <t>レベル2でレベル1ありの場合は、レベル1の資格証明書も提出してください。</t>
    <rPh sb="12" eb="14">
      <t>バアイ</t>
    </rPh>
    <rPh sb="21" eb="26">
      <t>シカクショウメイショ</t>
    </rPh>
    <rPh sb="27" eb="29">
      <t>テイシュツ</t>
    </rPh>
    <phoneticPr fontId="1"/>
  </si>
  <si>
    <t>複数のNDT方法で、同時にNDT経験を得ており、かつ、次のいずれか、又は、両方の場合が該当します。</t>
    <rPh sb="0" eb="2">
      <t>フクスウ</t>
    </rPh>
    <rPh sb="6" eb="8">
      <t>ホウホウ</t>
    </rPh>
    <rPh sb="10" eb="12">
      <t>ドウジ</t>
    </rPh>
    <rPh sb="16" eb="18">
      <t>ケイケン</t>
    </rPh>
    <rPh sb="19" eb="20">
      <t>エ</t>
    </rPh>
    <rPh sb="27" eb="28">
      <t>ツギ</t>
    </rPh>
    <rPh sb="34" eb="35">
      <t>マタ</t>
    </rPh>
    <rPh sb="37" eb="39">
      <t>リョウホウ</t>
    </rPh>
    <rPh sb="40" eb="42">
      <t>バアイ</t>
    </rPh>
    <rPh sb="43" eb="45">
      <t>ガイトウ</t>
    </rPh>
    <phoneticPr fontId="1"/>
  </si>
  <si>
    <r>
      <t>新規認証申請＜NDT経験月数計算シート（入力用）＞⇒</t>
    </r>
    <r>
      <rPr>
        <b/>
        <u/>
        <sz val="14"/>
        <color rgb="FFFF0000"/>
        <rFont val="ＭＳ Ｐゴシック"/>
        <family val="3"/>
        <charset val="128"/>
        <scheme val="minor"/>
      </rPr>
      <t>出力する場合は、「印刷シート」を出力してください</t>
    </r>
    <rPh sb="0" eb="2">
      <t>シンキ</t>
    </rPh>
    <rPh sb="2" eb="4">
      <t>ニンショウ</t>
    </rPh>
    <rPh sb="4" eb="6">
      <t>シンセイ</t>
    </rPh>
    <rPh sb="10" eb="12">
      <t>ケイケン</t>
    </rPh>
    <rPh sb="12" eb="14">
      <t>ゲッスウ</t>
    </rPh>
    <rPh sb="14" eb="16">
      <t>ケイサン</t>
    </rPh>
    <rPh sb="20" eb="22">
      <t>ニュウリョク</t>
    </rPh>
    <rPh sb="22" eb="23">
      <t>ヨウ</t>
    </rPh>
    <rPh sb="26" eb="28">
      <t>シュツリョク</t>
    </rPh>
    <rPh sb="30" eb="32">
      <t>バアイ</t>
    </rPh>
    <rPh sb="35" eb="37">
      <t>インサツ</t>
    </rPh>
    <rPh sb="42" eb="44">
      <t>シュツリョク</t>
    </rPh>
    <phoneticPr fontId="1"/>
  </si>
  <si>
    <r>
      <t>●</t>
    </r>
    <r>
      <rPr>
        <sz val="11"/>
        <color theme="1"/>
        <rFont val="ＭＳ Ｐゴシック"/>
        <family val="3"/>
        <charset val="128"/>
        <scheme val="minor"/>
      </rPr>
      <t>新規認証申請において、複数NDT方法の経験によるNDT経験月数の削減を求める場合、下表の青枠にNDT方法・レベルを入力してください。</t>
    </r>
    <rPh sb="1" eb="3">
      <t>シンキ</t>
    </rPh>
    <rPh sb="3" eb="5">
      <t>ニンショウ</t>
    </rPh>
    <rPh sb="5" eb="7">
      <t>シンセイ</t>
    </rPh>
    <rPh sb="12" eb="14">
      <t>フクスウ</t>
    </rPh>
    <rPh sb="17" eb="19">
      <t>ホウホウ</t>
    </rPh>
    <rPh sb="20" eb="22">
      <t>ケイケン</t>
    </rPh>
    <rPh sb="28" eb="30">
      <t>ケイケン</t>
    </rPh>
    <rPh sb="30" eb="32">
      <t>ツキスウ</t>
    </rPh>
    <rPh sb="33" eb="35">
      <t>サクゲン</t>
    </rPh>
    <rPh sb="36" eb="37">
      <t>モト</t>
    </rPh>
    <rPh sb="39" eb="41">
      <t>バアイ</t>
    </rPh>
    <rPh sb="42" eb="44">
      <t>カヒョウ</t>
    </rPh>
    <rPh sb="45" eb="46">
      <t>アオ</t>
    </rPh>
    <rPh sb="46" eb="47">
      <t>ワク</t>
    </rPh>
    <rPh sb="51" eb="53">
      <t>ホウホウ</t>
    </rPh>
    <rPh sb="58" eb="60">
      <t>ニュウリョク</t>
    </rPh>
    <phoneticPr fontId="1"/>
  </si>
  <si>
    <r>
      <t>赤線枠内の「削減後の</t>
    </r>
    <r>
      <rPr>
        <sz val="11"/>
        <color rgb="FFFF0000"/>
        <rFont val="Calibri"/>
        <family val="2"/>
      </rPr>
      <t>NDT</t>
    </r>
    <r>
      <rPr>
        <sz val="11"/>
        <color rgb="FFFF0000"/>
        <rFont val="ＭＳ Ｐゴシック"/>
        <family val="3"/>
        <charset val="128"/>
        <scheme val="minor"/>
      </rPr>
      <t>経験月数」をすべて満足する必要があります。満足できない場合、</t>
    </r>
    <r>
      <rPr>
        <sz val="11"/>
        <color rgb="FFFF0000"/>
        <rFont val="ＭＳ Ｐゴシック"/>
        <family val="2"/>
        <scheme val="minor"/>
      </rPr>
      <t>NDT</t>
    </r>
    <r>
      <rPr>
        <sz val="11"/>
        <color rgb="FFFF0000"/>
        <rFont val="ＭＳ Ｐゴシック"/>
        <family val="3"/>
        <charset val="128"/>
        <scheme val="minor"/>
      </rPr>
      <t xml:space="preserve">経験月数の削減は適用できません。
</t>
    </r>
    <r>
      <rPr>
        <sz val="11"/>
        <color rgb="FFFF0000"/>
        <rFont val="ＭＳ Ｐゴシック"/>
        <family val="2"/>
        <scheme val="minor"/>
      </rPr>
      <t>NDT方法・レベルの選択欄で、</t>
    </r>
    <r>
      <rPr>
        <sz val="11"/>
        <color rgb="FFFF0000"/>
        <rFont val="ＭＳ Ｐゴシック"/>
        <family val="3"/>
        <charset val="128"/>
        <scheme val="minor"/>
      </rPr>
      <t>レベル2でレベル1資格を保持している場合は(1あり)を、レベル1資格を保持していない場合は(1なし)を選択してください。</t>
    </r>
    <rPh sb="66" eb="68">
      <t>ホウホウ</t>
    </rPh>
    <rPh sb="73" eb="76">
      <t>センタクラン</t>
    </rPh>
    <rPh sb="87" eb="89">
      <t>シカク</t>
    </rPh>
    <rPh sb="90" eb="92">
      <t>ホジ</t>
    </rPh>
    <rPh sb="96" eb="98">
      <t>バアイ</t>
    </rPh>
    <rPh sb="110" eb="112">
      <t>シカク</t>
    </rPh>
    <rPh sb="113" eb="115">
      <t>ホジ</t>
    </rPh>
    <rPh sb="120" eb="122">
      <t>バアイ</t>
    </rPh>
    <rPh sb="129" eb="131">
      <t>センタク</t>
    </rPh>
    <phoneticPr fontId="1"/>
  </si>
  <si>
    <t>６．新規認証申請におけるNDT経験月数の削減②複数NDT方法の経験</t>
    <rPh sb="2" eb="4">
      <t>シンキ</t>
    </rPh>
    <rPh sb="4" eb="6">
      <t>ニンショウ</t>
    </rPh>
    <rPh sb="6" eb="8">
      <t>シンセイ</t>
    </rPh>
    <rPh sb="15" eb="17">
      <t>ケイケン</t>
    </rPh>
    <rPh sb="17" eb="19">
      <t>ゲッスウ</t>
    </rPh>
    <rPh sb="20" eb="22">
      <t>サクゲン</t>
    </rPh>
    <rPh sb="23" eb="25">
      <t>フクスウ</t>
    </rPh>
    <rPh sb="28" eb="30">
      <t>ホウホウ</t>
    </rPh>
    <rPh sb="31" eb="33">
      <t>ケイケン</t>
    </rPh>
    <phoneticPr fontId="1"/>
  </si>
  <si>
    <t>・同時に、複数のNDT方法の新規認証申請を行う場合。</t>
    <rPh sb="1" eb="3">
      <t>ドウジ</t>
    </rPh>
    <rPh sb="5" eb="7">
      <t>フクスウ</t>
    </rPh>
    <rPh sb="11" eb="13">
      <t>ホウホウ</t>
    </rPh>
    <rPh sb="14" eb="16">
      <t>シンキ</t>
    </rPh>
    <rPh sb="16" eb="18">
      <t>ニンショウ</t>
    </rPh>
    <rPh sb="18" eb="20">
      <t>シンセイ</t>
    </rPh>
    <rPh sb="21" eb="22">
      <t>オコナ</t>
    </rPh>
    <rPh sb="23" eb="25">
      <t>バアイ</t>
    </rPh>
    <phoneticPr fontId="1"/>
  </si>
  <si>
    <t>NDT方法</t>
    <phoneticPr fontId="1"/>
  </si>
  <si>
    <r>
      <rPr>
        <u/>
        <sz val="11"/>
        <color rgb="FFFF0000"/>
        <rFont val="ＭＳ Ｐゴシック"/>
        <family val="3"/>
        <charset val="128"/>
        <scheme val="minor"/>
      </rPr>
      <t>レベル3の新規認証申請においては</t>
    </r>
    <r>
      <rPr>
        <sz val="11"/>
        <color theme="1"/>
        <rFont val="ＭＳ Ｐゴシック"/>
        <family val="2"/>
        <scheme val="minor"/>
      </rPr>
      <t>技術専門学校又は認定された短期大学、単科大学若しくは総合大学で、少なくとも</t>
    </r>
    <r>
      <rPr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scheme val="minor"/>
      </rPr>
      <t>年の工学又は科学の履修をしている場合、最小限の経験月数を</t>
    </r>
    <r>
      <rPr>
        <sz val="11"/>
        <color theme="1"/>
        <rFont val="ＭＳ Ｐゴシック"/>
        <family val="3"/>
        <charset val="128"/>
        <scheme val="minor"/>
      </rPr>
      <t>50％</t>
    </r>
    <r>
      <rPr>
        <sz val="11"/>
        <color theme="1"/>
        <rFont val="ＭＳ Ｐゴシック"/>
        <family val="2"/>
        <scheme val="minor"/>
      </rPr>
      <t>削減することができます。
履修による削減を求める場合、</t>
    </r>
    <r>
      <rPr>
        <sz val="11"/>
        <color rgb="FFFF0000"/>
        <rFont val="ＭＳ Ｐゴシック"/>
        <family val="3"/>
        <charset val="128"/>
        <scheme val="minor"/>
      </rPr>
      <t>成績証明書の提出が必要</t>
    </r>
    <r>
      <rPr>
        <sz val="11"/>
        <color theme="1"/>
        <rFont val="ＭＳ Ｐゴシック"/>
        <family val="2"/>
        <scheme val="minor"/>
      </rPr>
      <t>となります（既に提出し、適格となっている場合は提出不要）。</t>
    </r>
    <rPh sb="5" eb="11">
      <t>シンキニンショウシンセイ</t>
    </rPh>
    <rPh sb="70" eb="72">
      <t>バアイ</t>
    </rPh>
    <rPh sb="73" eb="76">
      <t>サイショウゲン</t>
    </rPh>
    <rPh sb="77" eb="79">
      <t>ケイケン</t>
    </rPh>
    <rPh sb="79" eb="81">
      <t>ツキスウ</t>
    </rPh>
    <rPh sb="85" eb="87">
      <t>サクゲン</t>
    </rPh>
    <phoneticPr fontId="1"/>
  </si>
  <si>
    <t>点線で囲まれたNDT経験月数を全て満足するなら、RT3及びUT2に要求される最小限のNDT経験月数を50％まで削減することが可能</t>
    <rPh sb="0" eb="2">
      <t>テンセン</t>
    </rPh>
    <rPh sb="3" eb="4">
      <t>カコ</t>
    </rPh>
    <rPh sb="10" eb="12">
      <t>ケイケン</t>
    </rPh>
    <rPh sb="12" eb="14">
      <t>ツキスウ</t>
    </rPh>
    <rPh sb="15" eb="16">
      <t>スベ</t>
    </rPh>
    <rPh sb="17" eb="19">
      <t>マンゾク</t>
    </rPh>
    <rPh sb="27" eb="28">
      <t>オヨ</t>
    </rPh>
    <rPh sb="33" eb="35">
      <t>ヨウキュウ</t>
    </rPh>
    <rPh sb="38" eb="41">
      <t>サイショウゲン</t>
    </rPh>
    <rPh sb="45" eb="47">
      <t>ケイケン</t>
    </rPh>
    <rPh sb="47" eb="49">
      <t>ツキスウ</t>
    </rPh>
    <rPh sb="55" eb="57">
      <t>サクゲン</t>
    </rPh>
    <rPh sb="62" eb="64">
      <t>カノウ</t>
    </rPh>
    <phoneticPr fontId="1"/>
  </si>
  <si>
    <t>・新規認証申請の際に、既に他のNDT方法の認証資格を保持している場合。</t>
    <rPh sb="1" eb="3">
      <t>シンキ</t>
    </rPh>
    <rPh sb="3" eb="5">
      <t>ニンショウ</t>
    </rPh>
    <rPh sb="5" eb="7">
      <t>シンセイ</t>
    </rPh>
    <rPh sb="8" eb="9">
      <t>サイ</t>
    </rPh>
    <rPh sb="11" eb="12">
      <t>スデ</t>
    </rPh>
    <rPh sb="13" eb="14">
      <t>ホカ</t>
    </rPh>
    <rPh sb="18" eb="20">
      <t>ホウホウ</t>
    </rPh>
    <rPh sb="21" eb="23">
      <t>ニンショウ</t>
    </rPh>
    <rPh sb="23" eb="25">
      <t>シカク</t>
    </rPh>
    <rPh sb="26" eb="28">
      <t>ホジ</t>
    </rPh>
    <rPh sb="32" eb="34">
      <t>バアイ</t>
    </rPh>
    <phoneticPr fontId="1"/>
  </si>
  <si>
    <t>・レベル1</t>
    <phoneticPr fontId="1"/>
  </si>
  <si>
    <t>・レベル2</t>
    <phoneticPr fontId="1"/>
  </si>
  <si>
    <t>・レベル3</t>
    <phoneticPr fontId="1"/>
  </si>
  <si>
    <t>NDT方法・レベル</t>
  </si>
  <si>
    <t>新規認証申請＜NDT経験月数計算シート＞について</t>
  </si>
  <si>
    <t>NDT方法</t>
  </si>
  <si>
    <t>9か月</t>
  </si>
  <si>
    <t>⇒</t>
  </si>
  <si>
    <t>5か月</t>
  </si>
  <si>
    <t>3か月</t>
  </si>
  <si>
    <t>2か月</t>
  </si>
  <si>
    <t>MY、PD</t>
  </si>
  <si>
    <t>1か月</t>
  </si>
  <si>
    <t>2年の工学又は科学の履修あり</t>
  </si>
  <si>
    <t>2年の工学又は科学の履修なし</t>
  </si>
  <si>
    <t>RT、UT、ET、LT</t>
  </si>
  <si>
    <t>18か月</t>
  </si>
  <si>
    <t>36か月</t>
  </si>
  <si>
    <t>12か月</t>
  </si>
  <si>
    <t>6か月</t>
  </si>
  <si>
    <t>24か月</t>
  </si>
  <si>
    <t>NDT方法の数</t>
  </si>
  <si>
    <t>必要とされる全体の最小限のNDT経験月数の削減割合</t>
  </si>
  <si>
    <t>二つ</t>
  </si>
  <si>
    <t>三つ</t>
  </si>
  <si>
    <t>四つ以上</t>
  </si>
  <si>
    <t>＊限定NDT方法は通常のNDT方法の一部ですので、両方を保持していても一つのNDT方法とします。
  （例：PTとPDは一つのNDT方法）</t>
    <phoneticPr fontId="1"/>
  </si>
  <si>
    <t>＜例：四つのNDT方法を用いて削減する場合＞</t>
  </si>
  <si>
    <t>RT3</t>
  </si>
  <si>
    <t>UT2(1あり)</t>
  </si>
  <si>
    <t>MT2(1あり)</t>
  </si>
  <si>
    <t>PT2(1なし)</t>
  </si>
  <si>
    <t>4か月</t>
  </si>
  <si>
    <t>合計</t>
  </si>
  <si>
    <t>34か月</t>
  </si>
  <si>
    <t>17か月</t>
  </si>
  <si>
    <t>＜このシートの使い方＞</t>
  </si>
  <si>
    <t>『新規認証申請書添付用NDT計算シート』の一番下にある赤枠の「新規認証申請者署名・押印」及び「NDT方法・レベル」欄に記入してください。</t>
    <phoneticPr fontId="1"/>
  </si>
  <si>
    <t>『新規認証申請書添付用NDT計算シート』を印刷してください。</t>
    <phoneticPr fontId="1"/>
  </si>
  <si>
    <t>入力内容に問題がなければ、シートタブの「印刷シート」をクリックして表示します。</t>
    <phoneticPr fontId="1"/>
  </si>
  <si>
    <t>＊入力内容に問題があると右下に黄色の網掛けでエラーメッセージが表示されます。</t>
    <phoneticPr fontId="1"/>
  </si>
  <si>
    <t>「NDT経験計算シート」に必要事項を入力してください。青枠だけ入力できるようになっています。</t>
    <phoneticPr fontId="1"/>
  </si>
  <si>
    <t>削減を適用するために用いた他のNDT方法を含む全体の最小限のNDT経験月数（用いたNDT方法の数により、全体のNDT経験月数の削減割合が変わります。下表参照）</t>
    <phoneticPr fontId="1"/>
  </si>
  <si>
    <t>適用条件を満たしたときに削減の対象となるNDT経験月数は、次の表の月数となります。</t>
    <rPh sb="0" eb="2">
      <t>テキヨウ</t>
    </rPh>
    <rPh sb="2" eb="4">
      <t>ジョウケン</t>
    </rPh>
    <rPh sb="5" eb="6">
      <t>ミ</t>
    </rPh>
    <rPh sb="12" eb="14">
      <t>サクゲン</t>
    </rPh>
    <rPh sb="15" eb="17">
      <t>タイショウ</t>
    </rPh>
    <rPh sb="23" eb="25">
      <t>ケイケン</t>
    </rPh>
    <rPh sb="25" eb="27">
      <t>ツキスウ</t>
    </rPh>
    <rPh sb="29" eb="30">
      <t>ツギ</t>
    </rPh>
    <rPh sb="31" eb="32">
      <t>ヒョウ</t>
    </rPh>
    <rPh sb="33" eb="35">
      <t>ツキスウ</t>
    </rPh>
    <phoneticPr fontId="1"/>
  </si>
  <si>
    <t>＜経験の削減に使用された左記資格証明書
　又は新規認証申請書のコピーと
　　印刷シートをあわせて提出してください。＞</t>
    <rPh sb="1" eb="3">
      <t>ケイケン</t>
    </rPh>
    <rPh sb="4" eb="6">
      <t>サクゲン</t>
    </rPh>
    <rPh sb="7" eb="9">
      <t>シヨウ</t>
    </rPh>
    <rPh sb="12" eb="14">
      <t>サキ</t>
    </rPh>
    <rPh sb="21" eb="22">
      <t>マタ</t>
    </rPh>
    <rPh sb="23" eb="30">
      <t>シンキニンショウシンセイショ</t>
    </rPh>
    <phoneticPr fontId="1"/>
  </si>
  <si>
    <t>新規認証申請書添付用NDT経験計算シート（印刷用（提出用））</t>
    <rPh sb="0" eb="2">
      <t>シンキ</t>
    </rPh>
    <rPh sb="2" eb="4">
      <t>ニンショウ</t>
    </rPh>
    <rPh sb="4" eb="6">
      <t>シンセイ</t>
    </rPh>
    <rPh sb="6" eb="7">
      <t>ショ</t>
    </rPh>
    <rPh sb="7" eb="9">
      <t>テンプ</t>
    </rPh>
    <rPh sb="9" eb="10">
      <t>ヨウ</t>
    </rPh>
    <rPh sb="13" eb="15">
      <t>ケイケン</t>
    </rPh>
    <rPh sb="15" eb="17">
      <t>ケイサン</t>
    </rPh>
    <rPh sb="21" eb="24">
      <t>インサツヨウ</t>
    </rPh>
    <rPh sb="25" eb="28">
      <t>テイシュツヨウ</t>
    </rPh>
    <phoneticPr fontId="1"/>
  </si>
  <si>
    <r>
      <t>NDT経験は、NDT方法同士で補完関係にあることから、NDT経験月数の削減を認めます。
次の①と②のいずれか、又は、両方の条件を満足する場合、最小限のNDT経験月数を削減することができます。
削減の対象となるNDT経験月数は、「</t>
    </r>
    <r>
      <rPr>
        <sz val="11"/>
        <rFont val="ＭＳ Ｐゴシック"/>
        <family val="3"/>
        <charset val="128"/>
        <scheme val="minor"/>
      </rPr>
      <t>各NDT方法に</t>
    </r>
    <r>
      <rPr>
        <sz val="11"/>
        <color theme="1"/>
        <rFont val="ＭＳ Ｐゴシック"/>
        <family val="3"/>
        <charset val="128"/>
        <scheme val="minor"/>
      </rPr>
      <t>要求される最小限のNDT経験月数」と「削減を適用するために用いた複数のNDT方法に要求される最小限のNDT経験月数を合計した月数」です。</t>
    </r>
    <rPh sb="114" eb="115">
      <t>カク</t>
    </rPh>
    <rPh sb="118" eb="120">
      <t>ホウホウ</t>
    </rPh>
    <phoneticPr fontId="1"/>
  </si>
  <si>
    <r>
      <t>①新規認証申請するNDT方法以外のNDT方法の新規認証申請を同時に申請する場合
②新規認証申請するNDT方法以外のNDT方法の資格を保持している場合　(</t>
    </r>
    <r>
      <rPr>
        <u/>
        <sz val="11"/>
        <color rgb="FFFF0000"/>
        <rFont val="ＭＳ Ｐゴシック"/>
        <family val="3"/>
        <charset val="128"/>
        <scheme val="minor"/>
      </rPr>
      <t>現在有効な</t>
    </r>
    <r>
      <rPr>
        <sz val="11"/>
        <color rgb="FFFF0000"/>
        <rFont val="ＭＳ Ｐゴシック"/>
        <family val="3"/>
        <charset val="128"/>
        <scheme val="minor"/>
      </rPr>
      <t>資格証明書コピーの添付が必要</t>
    </r>
    <r>
      <rPr>
        <sz val="11"/>
        <color theme="1"/>
        <rFont val="ＭＳ Ｐゴシック"/>
        <family val="2"/>
        <scheme val="minor"/>
      </rPr>
      <t>です。
　</t>
    </r>
    <r>
      <rPr>
        <sz val="11"/>
        <color rgb="FFFF0000"/>
        <rFont val="ＭＳ Ｐゴシック"/>
        <family val="3"/>
        <charset val="128"/>
        <scheme val="minor"/>
      </rPr>
      <t xml:space="preserve"> 削減を希望するNDT方法のレベルがレベル2の場合でレベル1を保持している場合、レベル1の資格証明書のコピーも添付してください。</t>
    </r>
    <r>
      <rPr>
        <sz val="11"/>
        <color theme="1"/>
        <rFont val="ＭＳ Ｐゴシック"/>
        <family val="2"/>
        <scheme val="minor"/>
      </rPr>
      <t>）
＊NDT方法間での補完関係に対する削減であるため、同じNDT方法では補完関係に該当しません。
  通常のNDT方法と限定NDT方法においても補完関係に該当しません。
  （例：RT3とRT2、PT3とPD2、UT3とMT2とMY2（MT2とMY2は補完関係に該当しないため、いずれか一つのみ）等）。</t>
    </r>
    <rPh sb="1" eb="3">
      <t>シンキ</t>
    </rPh>
    <rPh sb="3" eb="5">
      <t>ニンショウ</t>
    </rPh>
    <rPh sb="5" eb="7">
      <t>シンセイ</t>
    </rPh>
    <rPh sb="12" eb="14">
      <t>ホウホウ</t>
    </rPh>
    <rPh sb="14" eb="16">
      <t>イガイ</t>
    </rPh>
    <rPh sb="20" eb="22">
      <t>ホウホウ</t>
    </rPh>
    <rPh sb="23" eb="25">
      <t>シンキ</t>
    </rPh>
    <rPh sb="25" eb="27">
      <t>ニンショウ</t>
    </rPh>
    <rPh sb="27" eb="29">
      <t>シンセイ</t>
    </rPh>
    <rPh sb="30" eb="32">
      <t>ドウジ</t>
    </rPh>
    <rPh sb="33" eb="35">
      <t>シンセイ</t>
    </rPh>
    <rPh sb="37" eb="39">
      <t>バアイ</t>
    </rPh>
    <rPh sb="76" eb="78">
      <t>ゲンザイ</t>
    </rPh>
    <rPh sb="78" eb="80">
      <t>ユウコウ</t>
    </rPh>
    <rPh sb="81" eb="83">
      <t>シカク</t>
    </rPh>
    <rPh sb="83" eb="85">
      <t>ショウメイ</t>
    </rPh>
    <rPh sb="85" eb="86">
      <t>ショ</t>
    </rPh>
    <rPh sb="101" eb="103">
      <t>サクゲン</t>
    </rPh>
    <rPh sb="104" eb="106">
      <t>キボウ</t>
    </rPh>
    <rPh sb="111" eb="113">
      <t>ホウホウ</t>
    </rPh>
    <rPh sb="123" eb="125">
      <t>バアイ</t>
    </rPh>
    <rPh sb="131" eb="133">
      <t>ホジ</t>
    </rPh>
    <rPh sb="137" eb="139">
      <t>バアイ</t>
    </rPh>
    <rPh sb="145" eb="147">
      <t>シカク</t>
    </rPh>
    <rPh sb="147" eb="150">
      <t>ショウメイショ</t>
    </rPh>
    <rPh sb="155" eb="157">
      <t>テンプ</t>
    </rPh>
    <rPh sb="215" eb="217">
      <t>ツウジョウ</t>
    </rPh>
    <rPh sb="221" eb="223">
      <t>ホウホウ</t>
    </rPh>
    <rPh sb="224" eb="226">
      <t>ゲンテイ</t>
    </rPh>
    <rPh sb="229" eb="231">
      <t>ホウホウ</t>
    </rPh>
    <rPh sb="236" eb="238">
      <t>ホカン</t>
    </rPh>
    <rPh sb="238" eb="240">
      <t>カンケイ</t>
    </rPh>
    <rPh sb="241" eb="243">
      <t>ガイトウ</t>
    </rPh>
    <rPh sb="252" eb="253">
      <t>レイ</t>
    </rPh>
    <rPh sb="290" eb="292">
      <t>ホカン</t>
    </rPh>
    <rPh sb="292" eb="294">
      <t>カンケイ</t>
    </rPh>
    <rPh sb="295" eb="297">
      <t>ガイトウ</t>
    </rPh>
    <rPh sb="307" eb="308">
      <t>ヒト</t>
    </rPh>
    <rPh sb="312" eb="313">
      <t>トウ</t>
    </rPh>
    <phoneticPr fontId="1"/>
  </si>
  <si>
    <r>
      <t>・</t>
    </r>
    <r>
      <rPr>
        <sz val="11"/>
        <rFont val="ＭＳ Ｐゴシック"/>
        <family val="3"/>
        <charset val="128"/>
        <scheme val="minor"/>
      </rPr>
      <t>各NDT方法に</t>
    </r>
    <r>
      <rPr>
        <sz val="11"/>
        <color theme="1"/>
        <rFont val="ＭＳ Ｐゴシック"/>
        <family val="2"/>
        <scheme val="minor"/>
      </rPr>
      <t>要求される最小限のNDT経験月数：50％まで削減可能（例：RT3（36か月）の場合、18か月以上のNDT経験月数）
　</t>
    </r>
    <r>
      <rPr>
        <sz val="11"/>
        <color rgb="FFFF0000"/>
        <rFont val="ＭＳ Ｐゴシック"/>
        <family val="3"/>
        <charset val="128"/>
        <scheme val="minor"/>
      </rPr>
      <t>ただし、１か月未満の場合は繰り上げとします。（例:RT1（3カ月）の場合　3か月の50％を削減=1.5か月→2か月以上のNDT経験月数。）
　また、削減を希望するNDT方法のレベルがレベル2の場合でレベル1資格を保持していない場合、NDT経験月数は削減できません。</t>
    </r>
    <rPh sb="1" eb="2">
      <t>カク</t>
    </rPh>
    <rPh sb="5" eb="7">
      <t>ホウホウ</t>
    </rPh>
    <rPh sb="8" eb="10">
      <t>ヨウキュウ</t>
    </rPh>
    <rPh sb="13" eb="15">
      <t>サイショウ</t>
    </rPh>
    <rPh sb="15" eb="16">
      <t>ゲン</t>
    </rPh>
    <rPh sb="20" eb="22">
      <t>ケイケン</t>
    </rPh>
    <rPh sb="22" eb="24">
      <t>ツキスウ</t>
    </rPh>
    <rPh sb="30" eb="32">
      <t>サクゲン</t>
    </rPh>
    <rPh sb="32" eb="34">
      <t>カノウ</t>
    </rPh>
    <rPh sb="35" eb="36">
      <t>レイ</t>
    </rPh>
    <rPh sb="44" eb="45">
      <t>ゲツ</t>
    </rPh>
    <rPh sb="47" eb="49">
      <t>バアイ</t>
    </rPh>
    <rPh sb="53" eb="54">
      <t>ゲツ</t>
    </rPh>
    <rPh sb="54" eb="56">
      <t>イジョウ</t>
    </rPh>
    <rPh sb="60" eb="62">
      <t>ケイケン</t>
    </rPh>
    <rPh sb="62" eb="64">
      <t>ツキスウ</t>
    </rPh>
    <rPh sb="73" eb="74">
      <t>ゲツ</t>
    </rPh>
    <rPh sb="74" eb="76">
      <t>ミマン</t>
    </rPh>
    <rPh sb="77" eb="79">
      <t>バアイ</t>
    </rPh>
    <rPh sb="80" eb="81">
      <t>ク</t>
    </rPh>
    <rPh sb="82" eb="83">
      <t>ア</t>
    </rPh>
    <rPh sb="90" eb="91">
      <t>レイ</t>
    </rPh>
    <rPh sb="98" eb="99">
      <t>ゲツ</t>
    </rPh>
    <rPh sb="101" eb="103">
      <t>バアイ</t>
    </rPh>
    <rPh sb="106" eb="107">
      <t>ゲツ</t>
    </rPh>
    <rPh sb="112" eb="114">
      <t>サクゲン</t>
    </rPh>
    <rPh sb="119" eb="120">
      <t>ゲツ</t>
    </rPh>
    <rPh sb="123" eb="124">
      <t>ゲツ</t>
    </rPh>
    <rPh sb="124" eb="126">
      <t>イジョウ</t>
    </rPh>
    <rPh sb="130" eb="134">
      <t>ケイケンゲッスウ</t>
    </rPh>
    <phoneticPr fontId="1"/>
  </si>
  <si>
    <t>左の表の☐マークついているNDT方法・レベルの資格証明書のコピー
を提出してください。</t>
    <rPh sb="0" eb="1">
      <t>ヒダリ</t>
    </rPh>
    <rPh sb="2" eb="3">
      <t>ヒョウ</t>
    </rPh>
    <rPh sb="16" eb="18">
      <t>ホウホウ</t>
    </rPh>
    <rPh sb="23" eb="28">
      <t>シカクショウメイショ</t>
    </rPh>
    <rPh sb="34" eb="36">
      <t>テイシュツ</t>
    </rPh>
    <phoneticPr fontId="1"/>
  </si>
  <si>
    <t>JSNDI CA6-2 (Rev.2023.03.31)</t>
    <phoneticPr fontId="1"/>
  </si>
  <si>
    <r>
      <t>記入した『新規認証申請書添付用NDT計算シート』と</t>
    </r>
    <r>
      <rPr>
        <u/>
        <sz val="10"/>
        <color rgb="FFFF0000"/>
        <rFont val="AR Pゴシック体M"/>
        <family val="3"/>
        <charset val="128"/>
      </rPr>
      <t>経験月数削減に使用した新規認証申請書もしくは、資格証明書のコピー</t>
    </r>
    <r>
      <rPr>
        <sz val="10"/>
        <rFont val="AR Pゴシック体M"/>
        <family val="3"/>
        <charset val="128"/>
      </rPr>
      <t>を「新規認証申請書」に添付して、</t>
    </r>
    <r>
      <rPr>
        <u/>
        <sz val="10"/>
        <color rgb="FFFF0000"/>
        <rFont val="AR Pゴシック体M"/>
        <family val="3"/>
        <charset val="128"/>
      </rPr>
      <t>受付期間に間に合うよう提出してください。</t>
    </r>
    <r>
      <rPr>
        <sz val="10"/>
        <rFont val="AR Pゴシック体M"/>
        <family val="3"/>
        <charset val="128"/>
      </rPr>
      <t>資格証明書のコピーは、レベル2資格でレベル1資格ありの場合、レベル1の資格証明書のコピーも添付してください。</t>
    </r>
    <rPh sb="0" eb="2">
      <t>キニュウ</t>
    </rPh>
    <rPh sb="25" eb="31">
      <t>ケイケンツキスウサクゲン</t>
    </rPh>
    <rPh sb="32" eb="34">
      <t>シヨウ</t>
    </rPh>
    <rPh sb="59" eb="66">
      <t>シンキニンショウシンセイショ</t>
    </rPh>
    <rPh sb="108" eb="110">
      <t>シカク</t>
    </rPh>
    <rPh sb="115" eb="117">
      <t>シカク</t>
    </rPh>
    <phoneticPr fontId="1"/>
  </si>
  <si>
    <t>NDT方法・ﾚﾍﾞﾙ</t>
    <rPh sb="3" eb="5">
      <t>ホウホウ</t>
    </rPh>
    <phoneticPr fontId="1"/>
  </si>
  <si>
    <t>：今回の申請が新規認証申請。有効な UT1 資格保持。</t>
    <rPh sb="1" eb="3">
      <t>コンカイ</t>
    </rPh>
    <rPh sb="4" eb="6">
      <t>シンセイ</t>
    </rPh>
    <rPh sb="7" eb="13">
      <t>シンキニンショウシンセイ</t>
    </rPh>
    <rPh sb="14" eb="16">
      <t>ユウコウ</t>
    </rPh>
    <rPh sb="22" eb="24">
      <t>シカク</t>
    </rPh>
    <rPh sb="24" eb="26">
      <t>ホジ</t>
    </rPh>
    <phoneticPr fontId="1"/>
  </si>
  <si>
    <t>RT3</t>
    <phoneticPr fontId="1"/>
  </si>
  <si>
    <r>
      <t>PT2(1なし</t>
    </r>
    <r>
      <rPr>
        <vertAlign val="superscript"/>
        <sz val="10"/>
        <color rgb="FFFF0000"/>
        <rFont val="AR Pゴシック体M"/>
        <family val="3"/>
        <charset val="128"/>
      </rPr>
      <t>※</t>
    </r>
    <r>
      <rPr>
        <sz val="10"/>
        <rFont val="AR Pゴシック体M"/>
        <family val="3"/>
        <charset val="128"/>
      </rPr>
      <t>)</t>
    </r>
    <phoneticPr fontId="1"/>
  </si>
  <si>
    <t>※：削減を希望するNDT方法がレベル2の場合でレベル1資格を保持していない場合、NDT経験月数は削減できません。</t>
    <rPh sb="2" eb="4">
      <t>サクゲン</t>
    </rPh>
    <rPh sb="5" eb="7">
      <t>キボウ</t>
    </rPh>
    <rPh sb="12" eb="14">
      <t>ホウホウ</t>
    </rPh>
    <rPh sb="20" eb="22">
      <t>バアイ</t>
    </rPh>
    <rPh sb="27" eb="29">
      <t>シカク</t>
    </rPh>
    <rPh sb="30" eb="32">
      <t>ホジ</t>
    </rPh>
    <rPh sb="37" eb="39">
      <t>バアイ</t>
    </rPh>
    <rPh sb="43" eb="47">
      <t>ケイケンツキスウ</t>
    </rPh>
    <rPh sb="48" eb="50">
      <t>サクゲン</t>
    </rPh>
    <phoneticPr fontId="1"/>
  </si>
  <si>
    <t>＜例：三つのNDT方法を用いて削減する場合＞</t>
    <rPh sb="3" eb="4">
      <t>ミッ</t>
    </rPh>
    <phoneticPr fontId="1"/>
  </si>
  <si>
    <t>31か月</t>
    <phoneticPr fontId="1"/>
  </si>
  <si>
    <t>＜例：二つのNDT方法を用いて削減する場合＞</t>
    <rPh sb="3" eb="4">
      <t>2</t>
    </rPh>
    <phoneticPr fontId="1"/>
  </si>
  <si>
    <t>22か月</t>
    <phoneticPr fontId="1"/>
  </si>
  <si>
    <t>17か月</t>
    <phoneticPr fontId="1"/>
  </si>
  <si>
    <t>最小限のNDT経験月数</t>
    <rPh sb="7" eb="11">
      <t>ケイケンツキスウ</t>
    </rPh>
    <phoneticPr fontId="1"/>
  </si>
  <si>
    <t>削減後のNDT経験月数</t>
    <rPh sb="7" eb="11">
      <t>ケイケンツキスウ</t>
    </rPh>
    <phoneticPr fontId="1"/>
  </si>
  <si>
    <t>：資格保持。　PT1資格非保持。</t>
    <rPh sb="1" eb="5">
      <t>シカクホジ</t>
    </rPh>
    <rPh sb="10" eb="12">
      <t>シカク</t>
    </rPh>
    <rPh sb="12" eb="15">
      <t>ヒホジ</t>
    </rPh>
    <phoneticPr fontId="1"/>
  </si>
  <si>
    <t>：資格保持。　かつ、MT1資格保持。</t>
    <rPh sb="1" eb="5">
      <t>シカクホジ</t>
    </rPh>
    <rPh sb="13" eb="15">
      <t>シカク</t>
    </rPh>
    <rPh sb="15" eb="17">
      <t>ホジ</t>
    </rPh>
    <phoneticPr fontId="1"/>
  </si>
  <si>
    <t>：今回の申請が新規認証申請。2年の工学又は科学の履修あり。</t>
    <rPh sb="1" eb="3">
      <t>コンカイ</t>
    </rPh>
    <rPh sb="4" eb="6">
      <t>シンセイ</t>
    </rPh>
    <rPh sb="7" eb="13">
      <t>シンキニンショウシンセイ</t>
    </rPh>
    <rPh sb="15" eb="16">
      <t>ネン</t>
    </rPh>
    <rPh sb="17" eb="20">
      <t>コウガクマタ</t>
    </rPh>
    <rPh sb="21" eb="23">
      <t>カガク</t>
    </rPh>
    <rPh sb="24" eb="26">
      <t>リシュウ</t>
    </rPh>
    <phoneticPr fontId="1"/>
  </si>
  <si>
    <t>このシートは、新規認証申請において、NDT経験月数削減を求める場合に使用してください。
NDT経験月数削減を求めなくても、既にNDT経験月数を満足している場合は使用する必要はありません。
また、NDT経験月数削減を希望されていても、次の条件に該当しない場合、削減は適用されませんので、このシートを使用する必要はありません。</t>
    <rPh sb="116" eb="117">
      <t>ツギ</t>
    </rPh>
    <rPh sb="118" eb="120">
      <t>ジョウケン</t>
    </rPh>
    <phoneticPr fontId="1"/>
  </si>
  <si>
    <r>
      <t>ただし、上記条件を満足しても、削減に使用したNDT方法の削減後のNDT経験月数を全て満足できない場合、削減の適用はできません。</t>
    </r>
    <r>
      <rPr>
        <u/>
        <sz val="10"/>
        <color rgb="FFFF0000"/>
        <rFont val="AR Pゴシック体M"/>
        <family val="3"/>
        <charset val="128"/>
      </rPr>
      <t>また、削減を希望するNDT方法のレベルがレベル2の場合でレベル1資格を保持していない場合、NDT経験月数の削減の適用対象とはなりません。</t>
    </r>
    <phoneticPr fontId="1"/>
  </si>
  <si>
    <t>レベル1資格非保持のため、削減できません。</t>
    <phoneticPr fontId="1"/>
  </si>
  <si>
    <t>削減後の三つのNDT方法のNDT経験月数と削減した合計NDT経験月数の全てを満足する必要があります。</t>
    <phoneticPr fontId="1"/>
  </si>
  <si>
    <t>削減割合</t>
    <rPh sb="0" eb="4">
      <t>サクゲンワリアイ</t>
    </rPh>
    <phoneticPr fontId="1"/>
  </si>
  <si>
    <t>各NDT方法における最小限のNDT経験月数（最大50％まで削減可能。）</t>
    <rPh sb="0" eb="1">
      <t>カク</t>
    </rPh>
    <rPh sb="4" eb="6">
      <t>ホウホウ</t>
    </rPh>
    <rPh sb="10" eb="13">
      <t>サイショウゲン</t>
    </rPh>
    <rPh sb="17" eb="21">
      <t>ケイケンツキスウ</t>
    </rPh>
    <rPh sb="22" eb="24">
      <t>サイダイ</t>
    </rPh>
    <rPh sb="29" eb="33">
      <t>サクゲンカノウ</t>
    </rPh>
    <phoneticPr fontId="1"/>
  </si>
  <si>
    <t>ただし、１か月未満の場合は切り上げとします。</t>
    <rPh sb="13" eb="14">
      <t>キ</t>
    </rPh>
    <rPh sb="15" eb="16">
      <t>ア</t>
    </rPh>
    <phoneticPr fontId="1"/>
  </si>
  <si>
    <t>削減後の四つのNDT方法のNDT経験月数と削減した合計NDT経験月数の全てを満足する必要があります。</t>
    <rPh sb="4" eb="5">
      <t>4</t>
    </rPh>
    <phoneticPr fontId="1"/>
  </si>
  <si>
    <t>削減後の二つのNDT方法のNDT経験月数と削減した合計NDT経験月数の全てを満足する必要があります。</t>
    <rPh sb="4" eb="5">
      <t>2</t>
    </rPh>
    <phoneticPr fontId="1"/>
  </si>
  <si>
    <t>＜50％まで削減可能＞</t>
    <rPh sb="6" eb="8">
      <t>サクゲン</t>
    </rPh>
    <rPh sb="8" eb="10">
      <t>カノウ</t>
    </rPh>
    <phoneticPr fontId="1"/>
  </si>
  <si>
    <t>＜33％まで削減可能＞</t>
    <rPh sb="6" eb="8">
      <t>サクゲン</t>
    </rPh>
    <rPh sb="8" eb="10">
      <t>カノウ</t>
    </rPh>
    <phoneticPr fontId="1"/>
  </si>
  <si>
    <t>＜25％まで削減可能＞</t>
    <rPh sb="6" eb="10">
      <t>サクゲンカノウ</t>
    </rPh>
    <phoneticPr fontId="1"/>
  </si>
  <si>
    <t>最大25％まで削減可能</t>
    <rPh sb="9" eb="11">
      <t>カノウ</t>
    </rPh>
    <phoneticPr fontId="1"/>
  </si>
  <si>
    <t>最大33％まで削減可能</t>
    <rPh sb="9" eb="11">
      <t>カノウ</t>
    </rPh>
    <phoneticPr fontId="1"/>
  </si>
  <si>
    <t>最大50％まで削減可能</t>
    <rPh sb="9" eb="11">
      <t>カノウ</t>
    </rPh>
    <phoneticPr fontId="1"/>
  </si>
  <si>
    <t>（レベル1資格非保持のため、削減なし）</t>
    <phoneticPr fontId="1"/>
  </si>
  <si>
    <t>PT2(1なし)に要求される最小限のNDT経験月数</t>
    <rPh sb="9" eb="11">
      <t>ヨウキュウ</t>
    </rPh>
    <rPh sb="14" eb="17">
      <t>サイショウゲン</t>
    </rPh>
    <rPh sb="21" eb="23">
      <t>ケイケン</t>
    </rPh>
    <rPh sb="23" eb="25">
      <t>ツキスウ</t>
    </rPh>
    <phoneticPr fontId="1"/>
  </si>
  <si>
    <t>21か月</t>
    <phoneticPr fontId="1"/>
  </si>
  <si>
    <r>
      <t>ただし、上記条件を満足しても、削減に使用したNDT方法の削減後のNDT経験月数を全て満足できない場合、削減の適用はできません。</t>
    </r>
    <r>
      <rPr>
        <u/>
        <sz val="10"/>
        <color rgb="FFFF0000"/>
        <rFont val="ＭＳ Ｐゴシック"/>
        <family val="3"/>
        <charset val="128"/>
        <scheme val="minor"/>
      </rPr>
      <t>また、削減を希望するNDT方法のレベルがレベル2の場合でレベル1資格を保持していない場合、NDT経験月数の削減の適用対象とはなりません。</t>
    </r>
    <phoneticPr fontId="1"/>
  </si>
  <si>
    <r>
      <t>PT2(1なし</t>
    </r>
    <r>
      <rPr>
        <vertAlign val="superscript"/>
        <sz val="10"/>
        <color rgb="FFFF000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)</t>
    </r>
    <phoneticPr fontId="1"/>
  </si>
  <si>
    <r>
      <t>記入した『新規認証申請書添付用NDT計算シート』と</t>
    </r>
    <r>
      <rPr>
        <u/>
        <sz val="10"/>
        <color rgb="FFFF0000"/>
        <rFont val="ＭＳ Ｐゴシック"/>
        <family val="3"/>
        <charset val="128"/>
        <scheme val="minor"/>
      </rPr>
      <t>経験月数削減に使用した新規認証申請書もしくは、資格証明書のコピー</t>
    </r>
    <r>
      <rPr>
        <sz val="10"/>
        <rFont val="ＭＳ Ｐゴシック"/>
        <family val="3"/>
        <charset val="128"/>
        <scheme val="minor"/>
      </rPr>
      <t>を「新規認証申請書」に添付して、</t>
    </r>
    <r>
      <rPr>
        <u/>
        <sz val="10"/>
        <color rgb="FFFF0000"/>
        <rFont val="ＭＳ Ｐゴシック"/>
        <family val="3"/>
        <charset val="128"/>
        <scheme val="minor"/>
      </rPr>
      <t>受付期間に間に合うよう提出してください。</t>
    </r>
    <r>
      <rPr>
        <sz val="10"/>
        <rFont val="ＭＳ Ｐゴシック"/>
        <family val="3"/>
        <charset val="128"/>
        <scheme val="minor"/>
      </rPr>
      <t>資格証明書のコピーは、レベル2資格でレベル1資格ありの場合、レベル1の資格証明書のコピーも添付してください。</t>
    </r>
    <rPh sb="0" eb="2">
      <t>キニュウ</t>
    </rPh>
    <rPh sb="25" eb="31">
      <t>ケイケンツキスウサクゲン</t>
    </rPh>
    <rPh sb="32" eb="34">
      <t>シヨウ</t>
    </rPh>
    <rPh sb="59" eb="66">
      <t>シンキニンショウシンセイショ</t>
    </rPh>
    <rPh sb="108" eb="110">
      <t>シカク</t>
    </rPh>
    <rPh sb="115" eb="117">
      <t>シカク</t>
    </rPh>
    <phoneticPr fontId="1"/>
  </si>
  <si>
    <t>『新規認証申請書添付用NDT計算シート』の一番下にある赤枠の「新規認証申請者署名・押印」及び「NDT方法・レベル」欄に
記入してください。</t>
    <phoneticPr fontId="1"/>
  </si>
  <si>
    <t>・レベル1</t>
  </si>
  <si>
    <t>・レベル2</t>
  </si>
  <si>
    <t>・レベル3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</si>
</sst>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6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Calibri"/>
      <family val="2"/>
    </font>
    <font>
      <b/>
      <sz val="11"/>
      <color theme="4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6"/>
      <color theme="0"/>
      <name val="ＭＳ Ｐゴシック"/>
      <family val="2"/>
      <scheme val="minor"/>
    </font>
    <font>
      <b/>
      <sz val="14"/>
      <color theme="0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0"/>
      <color rgb="FFFF0000"/>
      <name val="AR Pゴシック体M"/>
      <family val="3"/>
      <charset val="128"/>
    </font>
    <font>
      <sz val="10"/>
      <name val="AR Pゴシック体M"/>
      <family val="3"/>
      <charset val="128"/>
    </font>
    <font>
      <sz val="13"/>
      <name val="AR Pゴシック体M"/>
      <family val="3"/>
      <charset val="128"/>
    </font>
    <font>
      <u/>
      <sz val="10"/>
      <color rgb="FFFF0000"/>
      <name val="AR Pゴシック体M"/>
      <family val="3"/>
      <charset val="128"/>
    </font>
    <font>
      <vertAlign val="superscript"/>
      <sz val="10"/>
      <color rgb="FFFF0000"/>
      <name val="AR Pゴシック体M"/>
      <family val="3"/>
      <charset val="128"/>
    </font>
    <font>
      <sz val="13"/>
      <name val="ＭＳ Ｐゴシック"/>
      <family val="3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vertAlign val="superscript"/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auto="1"/>
      </right>
      <top style="medium">
        <color rgb="FF0000FF"/>
      </top>
      <bottom style="medium">
        <color rgb="FF0000FF"/>
      </bottom>
      <diagonal/>
    </border>
    <border>
      <left style="thin">
        <color auto="1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double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double">
        <color auto="1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auto="1"/>
      </left>
      <right/>
      <top style="medium">
        <color rgb="FF0000FF"/>
      </top>
      <bottom style="medium">
        <color auto="1"/>
      </bottom>
      <diagonal/>
    </border>
    <border>
      <left/>
      <right style="medium">
        <color auto="1"/>
      </right>
      <top style="medium">
        <color rgb="FF0000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FF"/>
      </bottom>
      <diagonal/>
    </border>
    <border>
      <left/>
      <right style="medium">
        <color auto="1"/>
      </right>
      <top style="medium">
        <color auto="1"/>
      </top>
      <bottom style="medium">
        <color rgb="FF0000FF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 style="mediumDashed">
        <color rgb="FFFF0000"/>
      </right>
      <top/>
      <bottom/>
      <diagonal/>
    </border>
    <border>
      <left style="mediumDashed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/>
    <xf numFmtId="0" fontId="7" fillId="0" borderId="0" xfId="0" applyFont="1" applyFill="1" applyAlignment="1">
      <alignment horizontal="left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7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 shrinkToFit="1"/>
    </xf>
    <xf numFmtId="0" fontId="14" fillId="0" borderId="19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5" fillId="0" borderId="1" xfId="0" applyFont="1" applyFill="1" applyBorder="1" applyProtection="1"/>
    <xf numFmtId="0" fontId="14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3" xfId="0" applyBorder="1"/>
    <xf numFmtId="0" fontId="0" fillId="4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 applyProtection="1">
      <alignment horizontal="left" vertical="center"/>
    </xf>
    <xf numFmtId="0" fontId="15" fillId="0" borderId="39" xfId="0" applyFont="1" applyBorder="1" applyAlignment="1" applyProtection="1">
      <alignment horizontal="left" vertical="center"/>
    </xf>
    <xf numFmtId="0" fontId="18" fillId="4" borderId="1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9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top"/>
    </xf>
    <xf numFmtId="0" fontId="21" fillId="0" borderId="0" xfId="0" applyFont="1" applyFill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22" fillId="0" borderId="0" xfId="0" quotePrefix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14" fillId="0" borderId="0" xfId="0" applyFont="1" applyAlignment="1" applyProtection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vertical="top"/>
    </xf>
    <xf numFmtId="0" fontId="28" fillId="0" borderId="2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 shrinkToFit="1"/>
    </xf>
    <xf numFmtId="0" fontId="28" fillId="0" borderId="0" xfId="0" applyFont="1" applyAlignment="1">
      <alignment horizontal="center"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wrapText="1" shrinkToFit="1"/>
    </xf>
    <xf numFmtId="0" fontId="22" fillId="0" borderId="0" xfId="0" quotePrefix="1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shrinkToFit="1"/>
    </xf>
    <xf numFmtId="0" fontId="14" fillId="0" borderId="13" xfId="0" applyFont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0" fontId="14" fillId="0" borderId="25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 shrinkToFit="1"/>
    </xf>
    <xf numFmtId="0" fontId="14" fillId="0" borderId="18" xfId="0" applyFont="1" applyBorder="1" applyAlignment="1" applyProtection="1">
      <alignment horizontal="center" vertical="center" shrinkToFit="1"/>
    </xf>
    <xf numFmtId="0" fontId="14" fillId="2" borderId="35" xfId="0" applyFont="1" applyFill="1" applyBorder="1" applyAlignment="1" applyProtection="1">
      <alignment horizontal="center" vertical="center"/>
    </xf>
    <xf numFmtId="0" fontId="14" fillId="2" borderId="3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 wrapText="1"/>
    </xf>
    <xf numFmtId="0" fontId="0" fillId="0" borderId="13" xfId="0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 shrinkToFit="1"/>
    </xf>
    <xf numFmtId="0" fontId="14" fillId="0" borderId="31" xfId="0" applyFont="1" applyBorder="1" applyAlignment="1" applyProtection="1">
      <alignment horizontal="center" vertical="center" shrinkToFit="1"/>
    </xf>
    <xf numFmtId="0" fontId="14" fillId="0" borderId="32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 vertical="center" shrinkToFit="1"/>
    </xf>
    <xf numFmtId="0" fontId="14" fillId="0" borderId="37" xfId="0" applyFont="1" applyBorder="1" applyAlignment="1" applyProtection="1">
      <alignment horizontal="center" vertical="center" shrinkToFit="1"/>
    </xf>
    <xf numFmtId="0" fontId="14" fillId="0" borderId="38" xfId="0" applyFont="1" applyBorder="1" applyAlignment="1" applyProtection="1">
      <alignment horizontal="center" vertical="center" shrinkToFit="1"/>
    </xf>
    <xf numFmtId="0" fontId="14" fillId="0" borderId="23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24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34" fillId="0" borderId="41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34" fillId="0" borderId="43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 shrinkToFit="1"/>
    </xf>
    <xf numFmtId="0" fontId="3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1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strike val="0"/>
        <color rgb="FF0000FF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104774</xdr:colOff>
      <xdr:row>65</xdr:row>
      <xdr:rowOff>1</xdr:rowOff>
    </xdr:from>
    <xdr:to>
      <xdr:col>8</xdr:col>
      <xdr:colOff>1438275</xdr:colOff>
      <xdr:row>69</xdr:row>
      <xdr:rowOff>9526</xdr:rowOff>
    </xdr:to>
    <xdr:sp macro="" textlink="">
      <xdr:nvSpPr>
        <xdr:cNvPr id="2" name="角丸四角形吹き出し 1"/>
        <xdr:cNvSpPr/>
      </xdr:nvSpPr>
      <xdr:spPr>
        <a:xfrm>
          <a:off x="5095874" y="11420476"/>
          <a:ext cx="933451" cy="857250"/>
        </a:xfrm>
        <a:prstGeom prst="wedgeRoundRectCallout">
          <a:avLst>
            <a:gd name="adj1" fmla="val 64368"/>
            <a:gd name="adj2" fmla="val -21236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104774</xdr:colOff>
      <xdr:row>52</xdr:row>
      <xdr:rowOff>1</xdr:rowOff>
    </xdr:from>
    <xdr:to>
      <xdr:col>8</xdr:col>
      <xdr:colOff>1447800</xdr:colOff>
      <xdr:row>57</xdr:row>
      <xdr:rowOff>9526</xdr:rowOff>
    </xdr:to>
    <xdr:sp macro="" textlink="">
      <xdr:nvSpPr>
        <xdr:cNvPr id="3" name="角丸四角形吹き出し 2"/>
        <xdr:cNvSpPr/>
      </xdr:nvSpPr>
      <xdr:spPr>
        <a:xfrm>
          <a:off x="5095874" y="8943976"/>
          <a:ext cx="933451" cy="1028700"/>
        </a:xfrm>
        <a:prstGeom prst="wedgeRoundRectCallout">
          <a:avLst>
            <a:gd name="adj1" fmla="val 65138"/>
            <a:gd name="adj2" fmla="val -19827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104774</xdr:colOff>
      <xdr:row>77</xdr:row>
      <xdr:rowOff>1</xdr:rowOff>
    </xdr:from>
    <xdr:to>
      <xdr:col>8</xdr:col>
      <xdr:colOff>1457325</xdr:colOff>
      <xdr:row>80</xdr:row>
      <xdr:rowOff>9526</xdr:rowOff>
    </xdr:to>
    <xdr:sp macro="" textlink="">
      <xdr:nvSpPr>
        <xdr:cNvPr id="4" name="角丸四角形吹き出し 3"/>
        <xdr:cNvSpPr/>
      </xdr:nvSpPr>
      <xdr:spPr>
        <a:xfrm>
          <a:off x="5095874" y="13563601"/>
          <a:ext cx="933451" cy="685800"/>
        </a:xfrm>
        <a:prstGeom prst="wedgeRoundRectCallout">
          <a:avLst>
            <a:gd name="adj1" fmla="val 65693"/>
            <a:gd name="adj2" fmla="val -21679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104774</xdr:colOff>
      <xdr:row>45</xdr:row>
      <xdr:rowOff>1</xdr:rowOff>
    </xdr:from>
    <xdr:to>
      <xdr:col>8</xdr:col>
      <xdr:colOff>1457325</xdr:colOff>
      <xdr:row>48</xdr:row>
      <xdr:rowOff>9526</xdr:rowOff>
    </xdr:to>
    <xdr:sp macro="" textlink="">
      <xdr:nvSpPr>
        <xdr:cNvPr id="14" name="角丸四角形吹き出し 13"/>
        <xdr:cNvSpPr/>
      </xdr:nvSpPr>
      <xdr:spPr>
        <a:xfrm>
          <a:off x="5095874" y="13563601"/>
          <a:ext cx="933451" cy="685800"/>
        </a:xfrm>
        <a:prstGeom prst="wedgeRoundRectCallout">
          <a:avLst>
            <a:gd name="adj1" fmla="val 65693"/>
            <a:gd name="adj2" fmla="val -21679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14</xdr:col>
          <xdr:colOff>542925</xdr:colOff>
          <xdr:row>41</xdr:row>
          <xdr:rowOff>19050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NDT経験計算シート!$C$63:$P$72" spid="_x0000_s23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7827" y="4007827"/>
              <a:ext cx="7247060" cy="183612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85724</xdr:colOff>
          <xdr:row>43</xdr:row>
          <xdr:rowOff>73269</xdr:rowOff>
        </xdr:from>
        <xdr:to>
          <xdr:col>5</xdr:col>
          <xdr:colOff>14231</xdr:colOff>
          <xdr:row>53</xdr:row>
          <xdr:rowOff>7326</xdr:rowOff>
        </xdr:to>
        <xdr:pic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NDT経験計算シート!$C$63:$F$72" spid="_x0000_s2400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r="22" b="10542"/>
            <a:stretch>
              <a:fillRect/>
            </a:stretch>
          </xdr:blipFill>
          <xdr:spPr bwMode="auto">
            <a:xfrm>
              <a:off x="283551" y="6235211"/>
              <a:ext cx="1914103" cy="155330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zoomScaleNormal="100" workbookViewId="0">
      <selection activeCell="H46" sqref="H46"/>
    </sheetView>
  </sheetViews>
  <sheetFormatPr defaultRowHeight="12"/>
  <cols>
    <col min="1" max="3" width="2.625" style="166" customWidth="1"/>
    <col min="4" max="4" width="4.625" style="166" customWidth="1"/>
    <col min="5" max="5" width="19.375" style="166" customWidth="1"/>
    <col min="6" max="6" width="18.625" style="166" customWidth="1"/>
    <col min="7" max="7" width="2.625" style="166" customWidth="1"/>
    <col min="8" max="9" width="18.625" style="166" customWidth="1"/>
    <col min="10" max="10" width="2.625" style="166" customWidth="1"/>
    <col min="11" max="11" width="18.625" style="166" customWidth="1"/>
    <col min="12" max="16384" width="9" style="166"/>
  </cols>
  <sheetData>
    <row r="1" spans="1:11">
      <c r="K1" s="167" t="s">
        <v>228</v>
      </c>
    </row>
    <row r="2" spans="1:11">
      <c r="K2" s="167"/>
    </row>
    <row r="3" spans="1:11" ht="9.9499999999999993" customHeight="1"/>
    <row r="4" spans="1:11" ht="15">
      <c r="A4" s="168" t="s">
        <v>182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9.9499999999999993" customHeight="1"/>
    <row r="6" spans="1:11" ht="51" customHeight="1">
      <c r="A6" s="169" t="s">
        <v>245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7" spans="1:11" ht="9.9499999999999993" customHeight="1"/>
    <row r="8" spans="1:11">
      <c r="A8" s="166" t="s">
        <v>118</v>
      </c>
    </row>
    <row r="9" spans="1:11">
      <c r="B9" s="170" t="s">
        <v>168</v>
      </c>
      <c r="C9" s="170"/>
      <c r="D9" s="170"/>
      <c r="E9" s="170"/>
      <c r="F9" s="170"/>
      <c r="G9" s="170"/>
      <c r="H9" s="170"/>
      <c r="I9" s="170"/>
      <c r="J9" s="170"/>
      <c r="K9" s="170"/>
    </row>
    <row r="10" spans="1:11">
      <c r="C10" s="170" t="s">
        <v>173</v>
      </c>
      <c r="D10" s="170"/>
      <c r="E10" s="170"/>
      <c r="F10" s="170"/>
      <c r="G10" s="170"/>
      <c r="H10" s="170"/>
      <c r="I10" s="170"/>
      <c r="J10" s="170"/>
      <c r="K10" s="170"/>
    </row>
    <row r="11" spans="1:11">
      <c r="C11" s="170" t="s">
        <v>177</v>
      </c>
      <c r="D11" s="170"/>
      <c r="E11" s="170"/>
      <c r="F11" s="170"/>
      <c r="G11" s="170"/>
      <c r="H11" s="170"/>
      <c r="I11" s="170"/>
      <c r="J11" s="170"/>
      <c r="K11" s="170"/>
    </row>
    <row r="12" spans="1:11" ht="38.25" customHeight="1">
      <c r="B12" s="169" t="s">
        <v>263</v>
      </c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2" customHeight="1"/>
    <row r="14" spans="1:11">
      <c r="A14" s="171" t="s">
        <v>119</v>
      </c>
      <c r="B14" s="171"/>
      <c r="C14" s="171"/>
      <c r="D14" s="171"/>
      <c r="E14" s="171"/>
    </row>
    <row r="15" spans="1:11">
      <c r="B15" s="171" t="s">
        <v>221</v>
      </c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>
      <c r="B16" s="172" t="s">
        <v>251</v>
      </c>
    </row>
    <row r="17" spans="2:16">
      <c r="B17" s="166" t="s">
        <v>125</v>
      </c>
      <c r="C17" s="173" t="s">
        <v>250</v>
      </c>
      <c r="D17" s="171"/>
      <c r="E17" s="171"/>
      <c r="F17" s="171"/>
      <c r="G17" s="171"/>
      <c r="H17" s="171"/>
      <c r="I17" s="171"/>
      <c r="J17" s="171"/>
      <c r="K17" s="171"/>
    </row>
    <row r="18" spans="2:16">
      <c r="C18" s="189"/>
    </row>
    <row r="19" spans="2:16">
      <c r="C19" s="189"/>
      <c r="D19" s="166" t="s">
        <v>267</v>
      </c>
    </row>
    <row r="20" spans="2:16" ht="24">
      <c r="B20" s="174"/>
      <c r="C20" s="175"/>
      <c r="E20" s="176" t="s">
        <v>174</v>
      </c>
      <c r="F20" s="177" t="s">
        <v>120</v>
      </c>
      <c r="G20" s="176"/>
      <c r="H20" s="178" t="s">
        <v>122</v>
      </c>
      <c r="J20" s="179"/>
      <c r="K20" s="179"/>
      <c r="L20" s="179"/>
      <c r="M20" s="179"/>
      <c r="N20" s="179"/>
      <c r="O20" s="179"/>
      <c r="P20" s="179"/>
    </row>
    <row r="21" spans="2:16">
      <c r="B21" s="174"/>
      <c r="C21" s="174"/>
      <c r="E21" s="176" t="s">
        <v>131</v>
      </c>
      <c r="F21" s="176" t="s">
        <v>132</v>
      </c>
      <c r="G21" s="176" t="s">
        <v>44</v>
      </c>
      <c r="H21" s="176" t="s">
        <v>133</v>
      </c>
    </row>
    <row r="22" spans="2:16">
      <c r="B22" s="174"/>
      <c r="C22" s="174"/>
      <c r="E22" s="198" t="s">
        <v>141</v>
      </c>
      <c r="F22" s="176" t="s">
        <v>135</v>
      </c>
      <c r="G22" s="176" t="s">
        <v>44</v>
      </c>
      <c r="H22" s="176" t="s">
        <v>137</v>
      </c>
    </row>
    <row r="23" spans="2:16">
      <c r="B23" s="174"/>
      <c r="C23" s="174"/>
      <c r="E23" s="176" t="s">
        <v>136</v>
      </c>
      <c r="F23" s="176" t="s">
        <v>133</v>
      </c>
      <c r="G23" s="176" t="s">
        <v>44</v>
      </c>
      <c r="H23" s="176" t="s">
        <v>135</v>
      </c>
    </row>
    <row r="24" spans="2:16">
      <c r="B24" s="174"/>
      <c r="C24" s="174"/>
      <c r="E24" s="199"/>
      <c r="F24" s="199"/>
      <c r="G24" s="199"/>
      <c r="H24" s="199"/>
    </row>
    <row r="25" spans="2:16" ht="12" customHeight="1">
      <c r="B25" s="174"/>
      <c r="C25" s="174"/>
      <c r="D25" s="166" t="s">
        <v>268</v>
      </c>
    </row>
    <row r="26" spans="2:16" ht="24">
      <c r="B26" s="174"/>
      <c r="C26" s="175"/>
      <c r="E26" s="176" t="s">
        <v>174</v>
      </c>
      <c r="F26" s="177" t="s">
        <v>120</v>
      </c>
      <c r="G26" s="176"/>
      <c r="H26" s="178" t="s">
        <v>122</v>
      </c>
    </row>
    <row r="27" spans="2:16">
      <c r="B27" s="174"/>
      <c r="C27" s="174"/>
      <c r="E27" s="177" t="s">
        <v>130</v>
      </c>
      <c r="F27" s="176" t="s">
        <v>184</v>
      </c>
      <c r="G27" s="176" t="s">
        <v>185</v>
      </c>
      <c r="H27" s="176" t="s">
        <v>186</v>
      </c>
    </row>
    <row r="28" spans="2:16">
      <c r="B28" s="174"/>
      <c r="C28" s="174"/>
      <c r="E28" s="176" t="s">
        <v>134</v>
      </c>
      <c r="F28" s="176" t="s">
        <v>187</v>
      </c>
      <c r="G28" s="176" t="s">
        <v>185</v>
      </c>
      <c r="H28" s="176" t="s">
        <v>188</v>
      </c>
    </row>
    <row r="29" spans="2:16">
      <c r="B29" s="174"/>
      <c r="C29" s="174"/>
      <c r="E29" s="176" t="s">
        <v>189</v>
      </c>
      <c r="F29" s="176" t="s">
        <v>188</v>
      </c>
      <c r="G29" s="176" t="s">
        <v>185</v>
      </c>
      <c r="H29" s="176" t="s">
        <v>190</v>
      </c>
    </row>
    <row r="30" spans="2:16">
      <c r="B30" s="174"/>
      <c r="C30" s="174"/>
      <c r="E30" s="199"/>
      <c r="F30" s="199"/>
      <c r="G30" s="199"/>
      <c r="H30" s="199"/>
    </row>
    <row r="31" spans="2:16" ht="12" customHeight="1">
      <c r="D31" s="166" t="s">
        <v>269</v>
      </c>
    </row>
    <row r="32" spans="2:16">
      <c r="C32" s="175"/>
      <c r="E32" s="180" t="s">
        <v>183</v>
      </c>
      <c r="F32" s="181" t="s">
        <v>191</v>
      </c>
      <c r="G32" s="181"/>
      <c r="H32" s="181"/>
      <c r="I32" s="181" t="s">
        <v>192</v>
      </c>
      <c r="J32" s="181"/>
      <c r="K32" s="181"/>
    </row>
    <row r="33" spans="1:11" ht="24">
      <c r="C33" s="174"/>
      <c r="E33" s="180"/>
      <c r="F33" s="177" t="s">
        <v>120</v>
      </c>
      <c r="G33" s="176"/>
      <c r="H33" s="178" t="s">
        <v>122</v>
      </c>
      <c r="I33" s="177" t="s">
        <v>120</v>
      </c>
      <c r="J33" s="176"/>
      <c r="K33" s="178" t="s">
        <v>122</v>
      </c>
    </row>
    <row r="34" spans="1:11">
      <c r="C34" s="174"/>
      <c r="E34" s="177" t="s">
        <v>193</v>
      </c>
      <c r="F34" s="176" t="s">
        <v>194</v>
      </c>
      <c r="G34" s="176" t="s">
        <v>185</v>
      </c>
      <c r="H34" s="176" t="s">
        <v>184</v>
      </c>
      <c r="I34" s="176" t="s">
        <v>195</v>
      </c>
      <c r="J34" s="176" t="s">
        <v>185</v>
      </c>
      <c r="K34" s="176" t="s">
        <v>194</v>
      </c>
    </row>
    <row r="35" spans="1:11">
      <c r="C35" s="174"/>
      <c r="E35" s="176" t="s">
        <v>134</v>
      </c>
      <c r="F35" s="176" t="s">
        <v>196</v>
      </c>
      <c r="G35" s="176" t="s">
        <v>185</v>
      </c>
      <c r="H35" s="176" t="s">
        <v>197</v>
      </c>
      <c r="I35" s="176" t="s">
        <v>198</v>
      </c>
      <c r="J35" s="176" t="s">
        <v>185</v>
      </c>
      <c r="K35" s="176" t="s">
        <v>196</v>
      </c>
    </row>
    <row r="36" spans="1:11">
      <c r="E36" s="182" t="s">
        <v>123</v>
      </c>
      <c r="F36" s="182"/>
      <c r="G36" s="182"/>
      <c r="H36" s="182"/>
      <c r="I36" s="182"/>
      <c r="J36" s="182"/>
      <c r="K36" s="182"/>
    </row>
    <row r="37" spans="1:11" ht="9.9499999999999993" customHeight="1"/>
    <row r="38" spans="1:11" ht="25.5" customHeight="1">
      <c r="B38" s="175" t="s">
        <v>126</v>
      </c>
      <c r="C38" s="169" t="s">
        <v>220</v>
      </c>
      <c r="D38" s="169"/>
      <c r="E38" s="169"/>
      <c r="F38" s="169"/>
      <c r="G38" s="169"/>
      <c r="H38" s="169"/>
      <c r="I38" s="169"/>
      <c r="J38" s="169"/>
      <c r="K38" s="169"/>
    </row>
    <row r="39" spans="1:11">
      <c r="E39" s="176" t="s">
        <v>199</v>
      </c>
      <c r="F39" s="183" t="s">
        <v>200</v>
      </c>
      <c r="G39" s="184"/>
      <c r="H39" s="184"/>
      <c r="I39" s="185"/>
    </row>
    <row r="40" spans="1:11">
      <c r="E40" s="176" t="s">
        <v>201</v>
      </c>
      <c r="F40" s="183" t="s">
        <v>257</v>
      </c>
      <c r="G40" s="184"/>
      <c r="H40" s="184"/>
      <c r="I40" s="185"/>
    </row>
    <row r="41" spans="1:11">
      <c r="E41" s="176" t="s">
        <v>202</v>
      </c>
      <c r="F41" s="183" t="s">
        <v>258</v>
      </c>
      <c r="G41" s="184"/>
      <c r="H41" s="184"/>
      <c r="I41" s="185"/>
    </row>
    <row r="42" spans="1:11">
      <c r="E42" s="176" t="s">
        <v>203</v>
      </c>
      <c r="F42" s="183" t="s">
        <v>259</v>
      </c>
      <c r="G42" s="184"/>
      <c r="H42" s="184"/>
      <c r="I42" s="185"/>
    </row>
    <row r="43" spans="1:11" ht="12.75" customHeight="1">
      <c r="E43" s="186" t="s">
        <v>204</v>
      </c>
      <c r="F43" s="186"/>
      <c r="G43" s="186"/>
      <c r="H43" s="186"/>
      <c r="I43" s="186"/>
      <c r="J43" s="186"/>
      <c r="K43" s="186"/>
    </row>
    <row r="44" spans="1:11" ht="12.75" customHeight="1">
      <c r="E44" s="186"/>
      <c r="F44" s="186"/>
      <c r="G44" s="186"/>
      <c r="H44" s="186"/>
      <c r="I44" s="186"/>
      <c r="J44" s="186"/>
      <c r="K44" s="186"/>
    </row>
    <row r="45" spans="1:11" ht="9.9499999999999993" customHeight="1"/>
    <row r="46" spans="1:11">
      <c r="A46" s="166" t="s">
        <v>205</v>
      </c>
    </row>
    <row r="47" spans="1:11">
      <c r="B47" s="187" t="s">
        <v>230</v>
      </c>
      <c r="C47" s="187"/>
      <c r="D47" s="187"/>
    </row>
    <row r="48" spans="1:11">
      <c r="B48" s="175" t="s">
        <v>232</v>
      </c>
      <c r="C48" s="175"/>
      <c r="D48" s="175"/>
      <c r="E48" s="166" t="s">
        <v>244</v>
      </c>
    </row>
    <row r="49" spans="1:11">
      <c r="B49" s="175" t="s">
        <v>207</v>
      </c>
      <c r="C49" s="175"/>
      <c r="D49" s="175"/>
      <c r="E49" s="166" t="s">
        <v>231</v>
      </c>
      <c r="F49" s="188"/>
      <c r="G49" s="188"/>
      <c r="J49" s="188"/>
      <c r="K49" s="188"/>
    </row>
    <row r="50" spans="1:11">
      <c r="B50" s="175" t="s">
        <v>208</v>
      </c>
      <c r="C50" s="175"/>
      <c r="D50" s="175"/>
      <c r="E50" s="166" t="s">
        <v>243</v>
      </c>
      <c r="F50" s="188"/>
      <c r="G50" s="188"/>
      <c r="J50" s="188"/>
      <c r="K50" s="188"/>
    </row>
    <row r="51" spans="1:11" s="189" customFormat="1" ht="15" thickBot="1">
      <c r="B51" s="175" t="s">
        <v>264</v>
      </c>
      <c r="C51" s="175"/>
      <c r="D51" s="175"/>
      <c r="E51" s="175" t="s">
        <v>242</v>
      </c>
      <c r="F51" s="190"/>
      <c r="G51" s="190"/>
      <c r="J51" s="190"/>
      <c r="K51" s="190"/>
    </row>
    <row r="52" spans="1:11" ht="24">
      <c r="E52" s="176" t="s">
        <v>181</v>
      </c>
      <c r="F52" s="177" t="s">
        <v>120</v>
      </c>
      <c r="G52" s="176"/>
      <c r="H52" s="176" t="s">
        <v>249</v>
      </c>
      <c r="I52" s="178" t="s">
        <v>122</v>
      </c>
      <c r="K52" s="191" t="s">
        <v>252</v>
      </c>
    </row>
    <row r="53" spans="1:11" ht="12.75" customHeight="1">
      <c r="E53" s="176" t="s">
        <v>206</v>
      </c>
      <c r="F53" s="176" t="s">
        <v>194</v>
      </c>
      <c r="G53" s="176" t="s">
        <v>185</v>
      </c>
      <c r="H53" s="176" t="s">
        <v>254</v>
      </c>
      <c r="I53" s="176" t="s">
        <v>184</v>
      </c>
      <c r="K53" s="192"/>
    </row>
    <row r="54" spans="1:11" ht="13.5" customHeight="1">
      <c r="E54" s="176" t="s">
        <v>207</v>
      </c>
      <c r="F54" s="176" t="s">
        <v>184</v>
      </c>
      <c r="G54" s="176" t="s">
        <v>185</v>
      </c>
      <c r="H54" s="176" t="s">
        <v>254</v>
      </c>
      <c r="I54" s="176" t="s">
        <v>186</v>
      </c>
      <c r="K54" s="192"/>
    </row>
    <row r="55" spans="1:11" ht="13.5" customHeight="1">
      <c r="E55" s="176" t="s">
        <v>208</v>
      </c>
      <c r="F55" s="176" t="s">
        <v>187</v>
      </c>
      <c r="G55" s="176" t="s">
        <v>185</v>
      </c>
      <c r="H55" s="176" t="s">
        <v>254</v>
      </c>
      <c r="I55" s="176" t="s">
        <v>188</v>
      </c>
      <c r="K55" s="192"/>
    </row>
    <row r="56" spans="1:11" ht="24.75" thickBot="1">
      <c r="E56" s="193" t="s">
        <v>209</v>
      </c>
      <c r="F56" s="193" t="s">
        <v>210</v>
      </c>
      <c r="G56" s="193" t="s">
        <v>185</v>
      </c>
      <c r="H56" s="194" t="s">
        <v>247</v>
      </c>
      <c r="I56" s="193" t="s">
        <v>210</v>
      </c>
      <c r="K56" s="192"/>
    </row>
    <row r="57" spans="1:11" ht="14.25" customHeight="1" thickTop="1" thickBot="1">
      <c r="E57" s="195" t="s">
        <v>211</v>
      </c>
      <c r="F57" s="195" t="s">
        <v>212</v>
      </c>
      <c r="G57" s="195" t="s">
        <v>185</v>
      </c>
      <c r="H57" s="195" t="s">
        <v>254</v>
      </c>
      <c r="I57" s="195" t="s">
        <v>213</v>
      </c>
      <c r="K57" s="196"/>
    </row>
    <row r="58" spans="1:11">
      <c r="E58" s="197" t="s">
        <v>234</v>
      </c>
      <c r="F58" s="197"/>
      <c r="G58" s="197"/>
      <c r="H58" s="197"/>
      <c r="I58" s="197"/>
      <c r="J58" s="197"/>
      <c r="K58" s="197"/>
    </row>
    <row r="59" spans="1:11" ht="9.9499999999999993" customHeight="1"/>
    <row r="60" spans="1:11">
      <c r="A60" s="166" t="s">
        <v>235</v>
      </c>
    </row>
    <row r="61" spans="1:11">
      <c r="B61" s="187" t="s">
        <v>230</v>
      </c>
      <c r="C61" s="187"/>
      <c r="D61" s="187"/>
    </row>
    <row r="62" spans="1:11">
      <c r="B62" s="175" t="s">
        <v>232</v>
      </c>
      <c r="C62" s="175"/>
      <c r="D62" s="175"/>
      <c r="E62" s="166" t="s">
        <v>244</v>
      </c>
    </row>
    <row r="63" spans="1:11">
      <c r="B63" s="175" t="s">
        <v>207</v>
      </c>
      <c r="C63" s="175"/>
      <c r="D63" s="175"/>
      <c r="E63" s="166" t="s">
        <v>231</v>
      </c>
      <c r="F63" s="188"/>
      <c r="G63" s="188"/>
      <c r="I63" s="188"/>
      <c r="J63" s="188"/>
      <c r="K63" s="188"/>
    </row>
    <row r="64" spans="1:11" s="189" customFormat="1" ht="15" thickBot="1">
      <c r="B64" s="175" t="s">
        <v>264</v>
      </c>
      <c r="C64" s="175"/>
      <c r="D64" s="175"/>
      <c r="E64" s="175" t="s">
        <v>242</v>
      </c>
      <c r="F64" s="190"/>
      <c r="G64" s="190"/>
      <c r="I64" s="190"/>
      <c r="J64" s="190"/>
      <c r="K64" s="190"/>
    </row>
    <row r="65" spans="1:11" ht="24">
      <c r="E65" s="176" t="s">
        <v>181</v>
      </c>
      <c r="F65" s="177" t="s">
        <v>120</v>
      </c>
      <c r="G65" s="176"/>
      <c r="H65" s="176" t="s">
        <v>249</v>
      </c>
      <c r="I65" s="178" t="s">
        <v>122</v>
      </c>
      <c r="K65" s="191" t="s">
        <v>248</v>
      </c>
    </row>
    <row r="66" spans="1:11" ht="12.75" customHeight="1">
      <c r="E66" s="176" t="s">
        <v>206</v>
      </c>
      <c r="F66" s="176" t="s">
        <v>194</v>
      </c>
      <c r="G66" s="176" t="s">
        <v>185</v>
      </c>
      <c r="H66" s="176" t="s">
        <v>254</v>
      </c>
      <c r="I66" s="176" t="s">
        <v>184</v>
      </c>
      <c r="K66" s="192"/>
    </row>
    <row r="67" spans="1:11" ht="13.5" customHeight="1">
      <c r="E67" s="176" t="s">
        <v>207</v>
      </c>
      <c r="F67" s="176" t="s">
        <v>184</v>
      </c>
      <c r="G67" s="176" t="s">
        <v>185</v>
      </c>
      <c r="H67" s="176" t="s">
        <v>254</v>
      </c>
      <c r="I67" s="176" t="s">
        <v>186</v>
      </c>
      <c r="K67" s="192"/>
    </row>
    <row r="68" spans="1:11" ht="24.75" thickBot="1">
      <c r="E68" s="193" t="s">
        <v>209</v>
      </c>
      <c r="F68" s="193" t="s">
        <v>210</v>
      </c>
      <c r="G68" s="193" t="s">
        <v>185</v>
      </c>
      <c r="H68" s="194" t="s">
        <v>247</v>
      </c>
      <c r="I68" s="193" t="s">
        <v>210</v>
      </c>
      <c r="K68" s="192"/>
    </row>
    <row r="69" spans="1:11" ht="14.25" customHeight="1" thickTop="1" thickBot="1">
      <c r="E69" s="195" t="s">
        <v>211</v>
      </c>
      <c r="F69" s="195" t="s">
        <v>236</v>
      </c>
      <c r="G69" s="195" t="s">
        <v>185</v>
      </c>
      <c r="H69" s="195" t="s">
        <v>255</v>
      </c>
      <c r="I69" s="195" t="s">
        <v>262</v>
      </c>
      <c r="K69" s="196"/>
    </row>
    <row r="70" spans="1:11">
      <c r="E70" s="197" t="s">
        <v>234</v>
      </c>
      <c r="F70" s="197"/>
      <c r="G70" s="197"/>
      <c r="H70" s="197"/>
      <c r="I70" s="197"/>
      <c r="J70" s="197"/>
      <c r="K70" s="197"/>
    </row>
    <row r="71" spans="1:11" ht="9.9499999999999993" customHeight="1"/>
    <row r="72" spans="1:11" ht="9.9499999999999993" customHeight="1"/>
    <row r="73" spans="1:11">
      <c r="A73" s="166" t="s">
        <v>237</v>
      </c>
    </row>
    <row r="74" spans="1:11">
      <c r="B74" s="187" t="s">
        <v>230</v>
      </c>
      <c r="C74" s="187"/>
      <c r="D74" s="187"/>
    </row>
    <row r="75" spans="1:11">
      <c r="B75" s="175" t="s">
        <v>232</v>
      </c>
      <c r="C75" s="175"/>
      <c r="D75" s="175"/>
      <c r="E75" s="166" t="s">
        <v>244</v>
      </c>
    </row>
    <row r="76" spans="1:11" s="189" customFormat="1" ht="15" thickBot="1">
      <c r="B76" s="175" t="s">
        <v>264</v>
      </c>
      <c r="C76" s="175"/>
      <c r="D76" s="175"/>
      <c r="E76" s="175" t="s">
        <v>242</v>
      </c>
      <c r="F76" s="190"/>
      <c r="G76" s="190"/>
      <c r="J76" s="190"/>
      <c r="K76" s="190"/>
    </row>
    <row r="77" spans="1:11" ht="24">
      <c r="E77" s="176" t="s">
        <v>181</v>
      </c>
      <c r="F77" s="177" t="s">
        <v>120</v>
      </c>
      <c r="G77" s="176"/>
      <c r="H77" s="176" t="s">
        <v>249</v>
      </c>
      <c r="I77" s="178" t="s">
        <v>122</v>
      </c>
      <c r="K77" s="191" t="s">
        <v>253</v>
      </c>
    </row>
    <row r="78" spans="1:11">
      <c r="E78" s="176" t="s">
        <v>206</v>
      </c>
      <c r="F78" s="176" t="s">
        <v>194</v>
      </c>
      <c r="G78" s="176" t="s">
        <v>185</v>
      </c>
      <c r="H78" s="176" t="s">
        <v>254</v>
      </c>
      <c r="I78" s="176" t="s">
        <v>184</v>
      </c>
      <c r="K78" s="192"/>
    </row>
    <row r="79" spans="1:11" ht="24.75" thickBot="1">
      <c r="E79" s="193" t="s">
        <v>209</v>
      </c>
      <c r="F79" s="193" t="s">
        <v>210</v>
      </c>
      <c r="G79" s="193" t="s">
        <v>185</v>
      </c>
      <c r="H79" s="194" t="s">
        <v>247</v>
      </c>
      <c r="I79" s="193" t="s">
        <v>210</v>
      </c>
      <c r="K79" s="192"/>
    </row>
    <row r="80" spans="1:11" ht="13.5" thickTop="1" thickBot="1">
      <c r="E80" s="195" t="s">
        <v>211</v>
      </c>
      <c r="F80" s="195" t="s">
        <v>238</v>
      </c>
      <c r="G80" s="195" t="s">
        <v>185</v>
      </c>
      <c r="H80" s="195" t="s">
        <v>256</v>
      </c>
      <c r="I80" s="195" t="s">
        <v>239</v>
      </c>
      <c r="K80" s="196"/>
    </row>
    <row r="81" spans="1:11">
      <c r="E81" s="197" t="s">
        <v>234</v>
      </c>
      <c r="F81" s="197"/>
      <c r="G81" s="197"/>
      <c r="H81" s="197"/>
      <c r="I81" s="197"/>
      <c r="J81" s="197"/>
      <c r="K81" s="197"/>
    </row>
    <row r="82" spans="1:11" ht="9.9499999999999993" customHeight="1"/>
    <row r="83" spans="1:11">
      <c r="A83" s="166" t="s">
        <v>214</v>
      </c>
    </row>
    <row r="84" spans="1:11">
      <c r="B84" s="166" t="s">
        <v>125</v>
      </c>
      <c r="C84" s="171" t="s">
        <v>219</v>
      </c>
      <c r="D84" s="171"/>
      <c r="E84" s="171"/>
      <c r="F84" s="171"/>
      <c r="G84" s="171"/>
      <c r="H84" s="171"/>
      <c r="I84" s="171"/>
      <c r="J84" s="171"/>
      <c r="K84" s="171"/>
    </row>
    <row r="85" spans="1:11">
      <c r="B85" s="166" t="s">
        <v>126</v>
      </c>
      <c r="C85" s="171" t="s">
        <v>217</v>
      </c>
      <c r="D85" s="171"/>
      <c r="E85" s="171"/>
      <c r="F85" s="171"/>
      <c r="G85" s="171"/>
      <c r="H85" s="171"/>
      <c r="I85" s="171"/>
      <c r="J85" s="171"/>
      <c r="K85" s="171"/>
    </row>
    <row r="86" spans="1:11">
      <c r="C86" s="171" t="s">
        <v>218</v>
      </c>
      <c r="D86" s="171"/>
      <c r="E86" s="171"/>
      <c r="F86" s="171"/>
      <c r="G86" s="171"/>
      <c r="H86" s="171"/>
      <c r="I86" s="171"/>
      <c r="J86" s="171"/>
      <c r="K86" s="171"/>
    </row>
    <row r="87" spans="1:11">
      <c r="B87" s="166" t="s">
        <v>127</v>
      </c>
      <c r="C87" s="171" t="s">
        <v>216</v>
      </c>
      <c r="D87" s="171"/>
      <c r="E87" s="171"/>
      <c r="F87" s="171"/>
      <c r="G87" s="171"/>
      <c r="H87" s="171"/>
      <c r="I87" s="171"/>
      <c r="J87" s="171"/>
      <c r="K87" s="171"/>
    </row>
    <row r="88" spans="1:11" ht="23.25" customHeight="1">
      <c r="B88" s="175" t="s">
        <v>124</v>
      </c>
      <c r="C88" s="169" t="s">
        <v>266</v>
      </c>
      <c r="D88" s="169"/>
      <c r="E88" s="169"/>
      <c r="F88" s="169"/>
      <c r="G88" s="169"/>
      <c r="H88" s="169"/>
      <c r="I88" s="169"/>
      <c r="J88" s="169"/>
      <c r="K88" s="169"/>
    </row>
    <row r="89" spans="1:11" ht="36.75" customHeight="1">
      <c r="B89" s="175" t="s">
        <v>128</v>
      </c>
      <c r="C89" s="169" t="s">
        <v>265</v>
      </c>
      <c r="D89" s="169"/>
      <c r="E89" s="169"/>
      <c r="F89" s="169"/>
      <c r="G89" s="169"/>
      <c r="H89" s="169"/>
      <c r="I89" s="169"/>
      <c r="J89" s="169"/>
      <c r="K89" s="169"/>
    </row>
  </sheetData>
  <sheetProtection password="DC13" sheet="1" objects="1" selectLockedCells="1" selectUnlockedCells="1"/>
  <mergeCells count="34">
    <mergeCell ref="C88:K88"/>
    <mergeCell ref="C89:K89"/>
    <mergeCell ref="E81:K81"/>
    <mergeCell ref="E58:K58"/>
    <mergeCell ref="B74:D74"/>
    <mergeCell ref="K77:K80"/>
    <mergeCell ref="C84:K84"/>
    <mergeCell ref="C85:K85"/>
    <mergeCell ref="C86:K86"/>
    <mergeCell ref="C87:K87"/>
    <mergeCell ref="E70:K70"/>
    <mergeCell ref="E43:K44"/>
    <mergeCell ref="B47:D47"/>
    <mergeCell ref="K52:K57"/>
    <mergeCell ref="B61:D61"/>
    <mergeCell ref="K65:K69"/>
    <mergeCell ref="F42:I42"/>
    <mergeCell ref="A14:E14"/>
    <mergeCell ref="B15:K15"/>
    <mergeCell ref="C17:K17"/>
    <mergeCell ref="E32:E33"/>
    <mergeCell ref="F32:H32"/>
    <mergeCell ref="I32:K32"/>
    <mergeCell ref="E36:K36"/>
    <mergeCell ref="C38:K38"/>
    <mergeCell ref="F39:I39"/>
    <mergeCell ref="F40:I40"/>
    <mergeCell ref="F41:I41"/>
    <mergeCell ref="B12:K12"/>
    <mergeCell ref="A4:K4"/>
    <mergeCell ref="A6:K6"/>
    <mergeCell ref="B9:K9"/>
    <mergeCell ref="C10:K10"/>
    <mergeCell ref="C11:K11"/>
  </mergeCells>
  <phoneticPr fontId="1"/>
  <pageMargins left="0.59055118110236227" right="0.59055118110236227" top="0.55118110236220474" bottom="0.35433070866141736" header="0" footer="0"/>
  <pageSetup paperSize="9" scale="83" fitToWidth="0" fitToHeight="0" orientation="portrait" r:id="rId1"/>
  <rowBreaks count="1" manualBreakCount="1">
    <brk id="7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25" zoomScaleNormal="100" workbookViewId="0">
      <selection activeCell="E49" sqref="E49:K49"/>
    </sheetView>
  </sheetViews>
  <sheetFormatPr defaultRowHeight="12"/>
  <cols>
    <col min="1" max="3" width="2.625" style="81" customWidth="1"/>
    <col min="4" max="4" width="4.375" style="81" customWidth="1"/>
    <col min="5" max="5" width="18.375" style="81" customWidth="1"/>
    <col min="6" max="6" width="13.625" style="81" customWidth="1"/>
    <col min="7" max="7" width="2.625" style="81" customWidth="1"/>
    <col min="8" max="8" width="18.625" style="81" customWidth="1"/>
    <col min="9" max="9" width="13.625" style="81" customWidth="1"/>
    <col min="10" max="10" width="2.625" style="81" customWidth="1"/>
    <col min="11" max="11" width="13.625" style="81" customWidth="1"/>
    <col min="12" max="16384" width="9" style="81"/>
  </cols>
  <sheetData>
    <row r="1" spans="1:11">
      <c r="K1" s="76" t="s">
        <v>228</v>
      </c>
    </row>
    <row r="2" spans="1:11" ht="9.9499999999999993" customHeight="1"/>
    <row r="3" spans="1:11" ht="15">
      <c r="A3" s="92" t="s">
        <v>182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9.9499999999999993" customHeight="1"/>
    <row r="5" spans="1:11" ht="51" customHeight="1">
      <c r="A5" s="91" t="s">
        <v>245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9.9499999999999993" customHeight="1"/>
    <row r="7" spans="1:11" ht="13.5" customHeight="1">
      <c r="A7" s="81" t="s">
        <v>118</v>
      </c>
    </row>
    <row r="8" spans="1:11" ht="13.5" customHeight="1">
      <c r="B8" s="93" t="s">
        <v>168</v>
      </c>
      <c r="C8" s="93"/>
      <c r="D8" s="93"/>
      <c r="E8" s="93"/>
      <c r="F8" s="93"/>
      <c r="G8" s="93"/>
      <c r="H8" s="93"/>
      <c r="I8" s="93"/>
      <c r="J8" s="93"/>
      <c r="K8" s="93"/>
    </row>
    <row r="9" spans="1:11" ht="13.5" customHeight="1">
      <c r="C9" s="93" t="s">
        <v>173</v>
      </c>
      <c r="D9" s="93"/>
      <c r="E9" s="93"/>
      <c r="F9" s="93"/>
      <c r="G9" s="93"/>
      <c r="H9" s="93"/>
      <c r="I9" s="93"/>
      <c r="J9" s="93"/>
      <c r="K9" s="93"/>
    </row>
    <row r="10" spans="1:11" ht="13.5" customHeight="1">
      <c r="C10" s="93" t="s">
        <v>177</v>
      </c>
      <c r="D10" s="93"/>
      <c r="E10" s="93"/>
      <c r="F10" s="93"/>
      <c r="G10" s="93"/>
      <c r="H10" s="93"/>
      <c r="I10" s="93"/>
      <c r="J10" s="93"/>
      <c r="K10" s="93"/>
    </row>
    <row r="11" spans="1:11" ht="38.25" customHeight="1">
      <c r="B11" s="91" t="s">
        <v>246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9.9499999999999993" customHeight="1"/>
    <row r="13" spans="1:11" ht="13.5" customHeight="1">
      <c r="A13" s="97" t="s">
        <v>119</v>
      </c>
      <c r="B13" s="97"/>
      <c r="C13" s="97"/>
      <c r="D13" s="97"/>
      <c r="E13" s="97"/>
    </row>
    <row r="14" spans="1:11" ht="13.5" customHeight="1">
      <c r="B14" s="97" t="s">
        <v>221</v>
      </c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3.5" customHeight="1">
      <c r="B15" s="90" t="s">
        <v>251</v>
      </c>
    </row>
    <row r="16" spans="1:11" ht="13.5" customHeight="1">
      <c r="B16" s="81" t="s">
        <v>125</v>
      </c>
      <c r="C16" s="98" t="s">
        <v>250</v>
      </c>
      <c r="D16" s="97"/>
      <c r="E16" s="97"/>
      <c r="F16" s="97"/>
      <c r="G16" s="97"/>
      <c r="H16" s="97"/>
      <c r="I16" s="97"/>
      <c r="J16" s="97"/>
      <c r="K16" s="97"/>
    </row>
    <row r="17" spans="2:16" ht="24">
      <c r="B17" s="78"/>
      <c r="C17" s="77" t="s">
        <v>178</v>
      </c>
      <c r="E17" s="83" t="s">
        <v>174</v>
      </c>
      <c r="F17" s="82" t="s">
        <v>120</v>
      </c>
      <c r="G17" s="83"/>
      <c r="H17" s="79" t="s">
        <v>122</v>
      </c>
      <c r="J17" s="84"/>
      <c r="K17" s="84"/>
      <c r="L17" s="84"/>
      <c r="M17" s="84"/>
      <c r="N17" s="84"/>
      <c r="O17" s="84"/>
      <c r="P17" s="84"/>
    </row>
    <row r="18" spans="2:16" ht="13.5" customHeight="1">
      <c r="B18" s="78"/>
      <c r="C18" s="78"/>
      <c r="E18" s="83" t="s">
        <v>131</v>
      </c>
      <c r="F18" s="83" t="s">
        <v>132</v>
      </c>
      <c r="G18" s="83" t="s">
        <v>44</v>
      </c>
      <c r="H18" s="83" t="s">
        <v>133</v>
      </c>
    </row>
    <row r="19" spans="2:16" ht="13.5" customHeight="1">
      <c r="B19" s="78"/>
      <c r="C19" s="78"/>
      <c r="E19" s="83" t="s">
        <v>141</v>
      </c>
      <c r="F19" s="83" t="s">
        <v>135</v>
      </c>
      <c r="G19" s="83" t="s">
        <v>44</v>
      </c>
      <c r="H19" s="83" t="s">
        <v>137</v>
      </c>
    </row>
    <row r="20" spans="2:16" ht="13.5" customHeight="1">
      <c r="B20" s="78"/>
      <c r="C20" s="78"/>
      <c r="E20" s="83" t="s">
        <v>136</v>
      </c>
      <c r="F20" s="83" t="s">
        <v>133</v>
      </c>
      <c r="G20" s="83" t="s">
        <v>44</v>
      </c>
      <c r="H20" s="83" t="s">
        <v>135</v>
      </c>
    </row>
    <row r="21" spans="2:16" ht="8.1" customHeight="1">
      <c r="B21" s="78"/>
      <c r="C21" s="78"/>
    </row>
    <row r="22" spans="2:16" ht="24">
      <c r="B22" s="78"/>
      <c r="C22" s="77" t="s">
        <v>179</v>
      </c>
      <c r="E22" s="83" t="s">
        <v>174</v>
      </c>
      <c r="F22" s="82" t="s">
        <v>120</v>
      </c>
      <c r="G22" s="83"/>
      <c r="H22" s="79" t="s">
        <v>122</v>
      </c>
    </row>
    <row r="23" spans="2:16" ht="13.5" customHeight="1">
      <c r="B23" s="78"/>
      <c r="C23" s="78"/>
      <c r="E23" s="82" t="s">
        <v>130</v>
      </c>
      <c r="F23" s="83" t="s">
        <v>184</v>
      </c>
      <c r="G23" s="83" t="s">
        <v>185</v>
      </c>
      <c r="H23" s="83" t="s">
        <v>186</v>
      </c>
    </row>
    <row r="24" spans="2:16" ht="13.5" customHeight="1">
      <c r="B24" s="78"/>
      <c r="C24" s="78"/>
      <c r="E24" s="83" t="s">
        <v>134</v>
      </c>
      <c r="F24" s="83" t="s">
        <v>187</v>
      </c>
      <c r="G24" s="83" t="s">
        <v>185</v>
      </c>
      <c r="H24" s="83" t="s">
        <v>188</v>
      </c>
    </row>
    <row r="25" spans="2:16" ht="13.5" customHeight="1">
      <c r="B25" s="78"/>
      <c r="C25" s="78"/>
      <c r="E25" s="83" t="s">
        <v>189</v>
      </c>
      <c r="F25" s="83" t="s">
        <v>188</v>
      </c>
      <c r="G25" s="83" t="s">
        <v>185</v>
      </c>
      <c r="H25" s="83" t="s">
        <v>190</v>
      </c>
    </row>
    <row r="26" spans="2:16" ht="8.1" customHeight="1"/>
    <row r="27" spans="2:16" ht="13.5" customHeight="1">
      <c r="C27" s="77" t="s">
        <v>180</v>
      </c>
      <c r="E27" s="99" t="s">
        <v>183</v>
      </c>
      <c r="F27" s="100" t="s">
        <v>191</v>
      </c>
      <c r="G27" s="100"/>
      <c r="H27" s="100"/>
      <c r="I27" s="100" t="s">
        <v>192</v>
      </c>
      <c r="J27" s="100"/>
      <c r="K27" s="100"/>
    </row>
    <row r="28" spans="2:16" ht="24">
      <c r="C28" s="78"/>
      <c r="E28" s="99"/>
      <c r="F28" s="82" t="s">
        <v>120</v>
      </c>
      <c r="G28" s="83"/>
      <c r="H28" s="79" t="s">
        <v>122</v>
      </c>
      <c r="I28" s="82" t="s">
        <v>120</v>
      </c>
      <c r="J28" s="83"/>
      <c r="K28" s="79" t="s">
        <v>122</v>
      </c>
    </row>
    <row r="29" spans="2:16" ht="13.5" customHeight="1">
      <c r="C29" s="78"/>
      <c r="E29" s="82" t="s">
        <v>193</v>
      </c>
      <c r="F29" s="83" t="s">
        <v>194</v>
      </c>
      <c r="G29" s="83" t="s">
        <v>185</v>
      </c>
      <c r="H29" s="83" t="s">
        <v>184</v>
      </c>
      <c r="I29" s="83" t="s">
        <v>195</v>
      </c>
      <c r="J29" s="83" t="s">
        <v>185</v>
      </c>
      <c r="K29" s="83" t="s">
        <v>194</v>
      </c>
    </row>
    <row r="30" spans="2:16" ht="13.5" customHeight="1">
      <c r="C30" s="78"/>
      <c r="E30" s="83" t="s">
        <v>134</v>
      </c>
      <c r="F30" s="83" t="s">
        <v>196</v>
      </c>
      <c r="G30" s="83" t="s">
        <v>185</v>
      </c>
      <c r="H30" s="83" t="s">
        <v>197</v>
      </c>
      <c r="I30" s="83" t="s">
        <v>198</v>
      </c>
      <c r="J30" s="83" t="s">
        <v>185</v>
      </c>
      <c r="K30" s="83" t="s">
        <v>196</v>
      </c>
    </row>
    <row r="31" spans="2:16" ht="13.5" customHeight="1">
      <c r="E31" s="101" t="s">
        <v>123</v>
      </c>
      <c r="F31" s="101"/>
      <c r="G31" s="101"/>
      <c r="H31" s="101"/>
      <c r="I31" s="101"/>
      <c r="J31" s="101"/>
      <c r="K31" s="101"/>
    </row>
    <row r="32" spans="2:16" ht="9.9499999999999993" customHeight="1"/>
    <row r="33" spans="1:11" ht="25.5" customHeight="1">
      <c r="B33" s="77" t="s">
        <v>126</v>
      </c>
      <c r="C33" s="91" t="s">
        <v>220</v>
      </c>
      <c r="D33" s="91"/>
      <c r="E33" s="91"/>
      <c r="F33" s="91"/>
      <c r="G33" s="91"/>
      <c r="H33" s="91"/>
      <c r="I33" s="91"/>
      <c r="J33" s="91"/>
      <c r="K33" s="91"/>
    </row>
    <row r="34" spans="1:11" ht="13.5" customHeight="1">
      <c r="E34" s="83" t="s">
        <v>199</v>
      </c>
      <c r="F34" s="94" t="s">
        <v>200</v>
      </c>
      <c r="G34" s="95"/>
      <c r="H34" s="95"/>
      <c r="I34" s="96"/>
    </row>
    <row r="35" spans="1:11" ht="13.5" customHeight="1">
      <c r="E35" s="83" t="s">
        <v>201</v>
      </c>
      <c r="F35" s="94" t="s">
        <v>257</v>
      </c>
      <c r="G35" s="95"/>
      <c r="H35" s="95"/>
      <c r="I35" s="96"/>
    </row>
    <row r="36" spans="1:11" ht="13.5" customHeight="1">
      <c r="E36" s="83" t="s">
        <v>202</v>
      </c>
      <c r="F36" s="94" t="s">
        <v>258</v>
      </c>
      <c r="G36" s="95"/>
      <c r="H36" s="95"/>
      <c r="I36" s="96"/>
    </row>
    <row r="37" spans="1:11" ht="13.5" customHeight="1">
      <c r="E37" s="83" t="s">
        <v>203</v>
      </c>
      <c r="F37" s="94" t="s">
        <v>259</v>
      </c>
      <c r="G37" s="95"/>
      <c r="H37" s="95"/>
      <c r="I37" s="96"/>
    </row>
    <row r="38" spans="1:11" ht="13.5" customHeight="1">
      <c r="E38" s="102" t="s">
        <v>204</v>
      </c>
      <c r="F38" s="102"/>
      <c r="G38" s="102"/>
      <c r="H38" s="102"/>
      <c r="I38" s="102"/>
      <c r="J38" s="102"/>
      <c r="K38" s="102"/>
    </row>
    <row r="39" spans="1:11" ht="13.5" customHeight="1">
      <c r="E39" s="102"/>
      <c r="F39" s="102"/>
      <c r="G39" s="102"/>
      <c r="H39" s="102"/>
      <c r="I39" s="102"/>
      <c r="J39" s="102"/>
      <c r="K39" s="102"/>
    </row>
    <row r="40" spans="1:11" ht="9.9499999999999993" customHeight="1"/>
    <row r="41" spans="1:11" ht="13.5" customHeight="1">
      <c r="A41" s="81" t="s">
        <v>237</v>
      </c>
    </row>
    <row r="42" spans="1:11" ht="13.5" customHeight="1">
      <c r="B42" s="103" t="s">
        <v>230</v>
      </c>
      <c r="C42" s="103"/>
      <c r="D42" s="103"/>
    </row>
    <row r="43" spans="1:11" ht="13.5" customHeight="1" thickBot="1">
      <c r="B43" s="77" t="s">
        <v>232</v>
      </c>
      <c r="C43" s="77"/>
      <c r="D43" s="77"/>
      <c r="E43" s="81" t="s">
        <v>244</v>
      </c>
    </row>
    <row r="44" spans="1:11" s="80" customFormat="1" ht="13.5" customHeight="1">
      <c r="B44" s="77" t="s">
        <v>233</v>
      </c>
      <c r="C44" s="77"/>
      <c r="D44" s="77"/>
      <c r="E44" s="77" t="s">
        <v>242</v>
      </c>
      <c r="F44" s="85"/>
      <c r="G44" s="85"/>
      <c r="J44" s="85"/>
      <c r="K44" s="105" t="s">
        <v>248</v>
      </c>
    </row>
    <row r="45" spans="1:11" ht="25.5" customHeight="1">
      <c r="E45" s="83" t="s">
        <v>181</v>
      </c>
      <c r="F45" s="82" t="s">
        <v>240</v>
      </c>
      <c r="G45" s="83"/>
      <c r="H45" s="83" t="s">
        <v>249</v>
      </c>
      <c r="I45" s="82" t="s">
        <v>241</v>
      </c>
      <c r="K45" s="106"/>
    </row>
    <row r="46" spans="1:11" ht="13.5" customHeight="1">
      <c r="E46" s="83" t="s">
        <v>206</v>
      </c>
      <c r="F46" s="83" t="s">
        <v>194</v>
      </c>
      <c r="G46" s="83" t="s">
        <v>185</v>
      </c>
      <c r="H46" s="83" t="s">
        <v>254</v>
      </c>
      <c r="I46" s="83" t="s">
        <v>184</v>
      </c>
      <c r="K46" s="106"/>
    </row>
    <row r="47" spans="1:11" ht="36.75" thickBot="1">
      <c r="E47" s="87" t="s">
        <v>209</v>
      </c>
      <c r="F47" s="87" t="s">
        <v>210</v>
      </c>
      <c r="G47" s="87" t="s">
        <v>185</v>
      </c>
      <c r="H47" s="89" t="s">
        <v>247</v>
      </c>
      <c r="I47" s="87" t="s">
        <v>210</v>
      </c>
      <c r="K47" s="106"/>
    </row>
    <row r="48" spans="1:11" ht="13.5" customHeight="1" thickTop="1" thickBot="1">
      <c r="E48" s="88" t="s">
        <v>211</v>
      </c>
      <c r="F48" s="88" t="s">
        <v>238</v>
      </c>
      <c r="G48" s="88" t="s">
        <v>185</v>
      </c>
      <c r="H48" s="88" t="s">
        <v>256</v>
      </c>
      <c r="I48" s="88" t="s">
        <v>239</v>
      </c>
      <c r="K48" s="107"/>
    </row>
    <row r="49" spans="1:11">
      <c r="E49" s="104" t="s">
        <v>234</v>
      </c>
      <c r="F49" s="104"/>
      <c r="G49" s="104"/>
      <c r="H49" s="104"/>
      <c r="I49" s="104"/>
      <c r="J49" s="104"/>
      <c r="K49" s="104"/>
    </row>
    <row r="50" spans="1:11" ht="9.9499999999999993" customHeight="1"/>
    <row r="51" spans="1:11">
      <c r="A51" s="81" t="s">
        <v>214</v>
      </c>
    </row>
    <row r="52" spans="1:11" ht="13.5" customHeight="1">
      <c r="B52" s="81" t="s">
        <v>125</v>
      </c>
      <c r="C52" s="97" t="s">
        <v>219</v>
      </c>
      <c r="D52" s="97"/>
      <c r="E52" s="97"/>
      <c r="F52" s="97"/>
      <c r="G52" s="97"/>
      <c r="H52" s="97"/>
      <c r="I52" s="97"/>
      <c r="J52" s="97"/>
      <c r="K52" s="97"/>
    </row>
    <row r="53" spans="1:11" ht="13.5" customHeight="1">
      <c r="B53" s="81" t="s">
        <v>126</v>
      </c>
      <c r="C53" s="97" t="s">
        <v>217</v>
      </c>
      <c r="D53" s="97"/>
      <c r="E53" s="97"/>
      <c r="F53" s="97"/>
      <c r="G53" s="97"/>
      <c r="H53" s="97"/>
      <c r="I53" s="97"/>
      <c r="J53" s="97"/>
      <c r="K53" s="97"/>
    </row>
    <row r="54" spans="1:11" ht="13.5" customHeight="1">
      <c r="C54" s="97" t="s">
        <v>218</v>
      </c>
      <c r="D54" s="97"/>
      <c r="E54" s="97"/>
      <c r="F54" s="97"/>
      <c r="G54" s="97"/>
      <c r="H54" s="97"/>
      <c r="I54" s="97"/>
      <c r="J54" s="97"/>
      <c r="K54" s="97"/>
    </row>
    <row r="55" spans="1:11" ht="13.5" customHeight="1">
      <c r="B55" s="81" t="s">
        <v>127</v>
      </c>
      <c r="C55" s="97" t="s">
        <v>216</v>
      </c>
      <c r="D55" s="97"/>
      <c r="E55" s="97"/>
      <c r="F55" s="97"/>
      <c r="G55" s="97"/>
      <c r="H55" s="97"/>
      <c r="I55" s="97"/>
      <c r="J55" s="97"/>
      <c r="K55" s="97"/>
    </row>
    <row r="56" spans="1:11" ht="13.5" customHeight="1">
      <c r="B56" s="81" t="s">
        <v>124</v>
      </c>
      <c r="C56" s="91" t="s">
        <v>215</v>
      </c>
      <c r="D56" s="91"/>
      <c r="E56" s="91"/>
      <c r="F56" s="91"/>
      <c r="G56" s="91"/>
      <c r="H56" s="91"/>
      <c r="I56" s="91"/>
      <c r="J56" s="91"/>
      <c r="K56" s="91"/>
    </row>
    <row r="57" spans="1:11" ht="36.75" customHeight="1">
      <c r="B57" s="77" t="s">
        <v>128</v>
      </c>
      <c r="C57" s="91" t="s">
        <v>229</v>
      </c>
      <c r="D57" s="91"/>
      <c r="E57" s="91"/>
      <c r="F57" s="91"/>
      <c r="G57" s="91"/>
      <c r="H57" s="91"/>
      <c r="I57" s="91"/>
      <c r="J57" s="91"/>
      <c r="K57" s="91"/>
    </row>
  </sheetData>
  <sheetProtection selectLockedCells="1" selectUnlockedCells="1"/>
  <mergeCells count="28">
    <mergeCell ref="K44:K48"/>
    <mergeCell ref="E49:K49"/>
    <mergeCell ref="C56:K56"/>
    <mergeCell ref="C57:K57"/>
    <mergeCell ref="E38:K39"/>
    <mergeCell ref="C52:K52"/>
    <mergeCell ref="C53:K53"/>
    <mergeCell ref="C54:K54"/>
    <mergeCell ref="C55:K55"/>
    <mergeCell ref="B42:D42"/>
    <mergeCell ref="F37:I37"/>
    <mergeCell ref="A13:E13"/>
    <mergeCell ref="B14:K14"/>
    <mergeCell ref="C16:K16"/>
    <mergeCell ref="E27:E28"/>
    <mergeCell ref="F27:H27"/>
    <mergeCell ref="I27:K27"/>
    <mergeCell ref="E31:K31"/>
    <mergeCell ref="C33:K33"/>
    <mergeCell ref="F34:I34"/>
    <mergeCell ref="F35:I35"/>
    <mergeCell ref="F36:I36"/>
    <mergeCell ref="B11:K11"/>
    <mergeCell ref="A3:K3"/>
    <mergeCell ref="A5:K5"/>
    <mergeCell ref="B8:K8"/>
    <mergeCell ref="C9:K9"/>
    <mergeCell ref="C10:K10"/>
  </mergeCells>
  <phoneticPr fontId="1"/>
  <pageMargins left="0.59055118110236227" right="0.59055118110236227" top="0.55118110236220474" bottom="0.35433070866141736" header="0" footer="0"/>
  <pageSetup paperSize="9" scale="95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zoomScaleNormal="100" workbookViewId="0">
      <selection activeCell="C19" sqref="C19"/>
    </sheetView>
  </sheetViews>
  <sheetFormatPr defaultRowHeight="13.5"/>
  <cols>
    <col min="1" max="1" width="2.625" style="11" customWidth="1"/>
    <col min="2" max="2" width="4.625" style="11" customWidth="1"/>
    <col min="3" max="3" width="9.375" style="11" customWidth="1"/>
    <col min="4" max="4" width="6.625" style="11" bestFit="1" customWidth="1"/>
    <col min="5" max="5" width="5.375" style="11" customWidth="1"/>
    <col min="6" max="6" width="4.625" style="11" customWidth="1"/>
    <col min="7" max="7" width="9.625" style="11" customWidth="1"/>
    <col min="8" max="9" width="4.625" style="11" customWidth="1"/>
    <col min="10" max="10" width="8.125" style="11" customWidth="1"/>
    <col min="11" max="11" width="4.625" style="11" customWidth="1"/>
    <col min="12" max="12" width="8.125" style="11" customWidth="1"/>
    <col min="13" max="13" width="8.875" style="11" bestFit="1" customWidth="1"/>
    <col min="14" max="14" width="7.75" style="11" bestFit="1" customWidth="1"/>
    <col min="15" max="17" width="7.75" style="11" customWidth="1"/>
    <col min="18" max="16384" width="9" style="11"/>
  </cols>
  <sheetData>
    <row r="1" spans="1:19" ht="17.25">
      <c r="A1" s="129" t="s">
        <v>169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8" customFormat="1" ht="6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>
      <c r="A4" s="130" t="s">
        <v>101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42.75" customHeight="1">
      <c r="A5" s="20"/>
      <c r="B5" s="131" t="s">
        <v>105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ht="6" customHeight="1"/>
    <row r="7" spans="1:19" ht="14.25" customHeight="1" thickBot="1">
      <c r="A7" s="13" t="str">
        <f>IF(C9+E9&gt;0,"✓","")</f>
        <v/>
      </c>
      <c r="B7" s="14" t="s">
        <v>4</v>
      </c>
      <c r="C7" s="11" t="s">
        <v>96</v>
      </c>
    </row>
    <row r="8" spans="1:19" ht="14.25" thickBot="1">
      <c r="C8" s="43">
        <v>2020</v>
      </c>
      <c r="D8" s="11" t="s">
        <v>8</v>
      </c>
      <c r="E8" s="44">
        <v>4</v>
      </c>
      <c r="F8" s="11" t="s">
        <v>27</v>
      </c>
    </row>
    <row r="9" spans="1:19" s="56" customFormat="1" ht="6" customHeight="1">
      <c r="C9" s="57">
        <f>IF(C8&gt;1940,IF(C8&lt;2100,0,1),1)</f>
        <v>0</v>
      </c>
      <c r="D9" s="57"/>
      <c r="E9" s="57">
        <f>IF(E8&gt;=1,IF(E8&lt;=12,0,1),1)</f>
        <v>0</v>
      </c>
    </row>
    <row r="10" spans="1:19" ht="14.25" thickBot="1">
      <c r="A10" s="13" t="str">
        <f>IF(C12+E12&gt;0,"✓","")</f>
        <v/>
      </c>
      <c r="B10" s="14" t="s">
        <v>5</v>
      </c>
      <c r="C10" s="16" t="s">
        <v>97</v>
      </c>
      <c r="D10" s="15"/>
      <c r="E10" s="15"/>
    </row>
    <row r="11" spans="1:19" ht="14.25" thickBot="1">
      <c r="C11" s="43">
        <v>2024</v>
      </c>
      <c r="D11" s="11" t="s">
        <v>8</v>
      </c>
      <c r="E11" s="44">
        <v>3</v>
      </c>
      <c r="F11" s="11" t="s">
        <v>28</v>
      </c>
    </row>
    <row r="12" spans="1:19" s="56" customFormat="1" ht="6" customHeight="1">
      <c r="C12" s="57">
        <f>IF(C11&gt;1940,IF(C11&lt;2100,0,1),1)</f>
        <v>0</v>
      </c>
      <c r="E12" s="57">
        <f>IF(E11&gt;=1,IF(E11&lt;=12,0,1),1)</f>
        <v>0</v>
      </c>
    </row>
    <row r="13" spans="1:19" ht="14.25" customHeight="1" thickBot="1">
      <c r="B13" s="14" t="s">
        <v>6</v>
      </c>
      <c r="C13" s="16" t="s">
        <v>18</v>
      </c>
      <c r="E13" s="15"/>
    </row>
    <row r="14" spans="1:19" ht="14.25" thickBot="1">
      <c r="C14" s="42">
        <f>DATEDIF(C8&amp;"/"&amp;E8,C11&amp;"/"&amp;E11,"M")+1</f>
        <v>48</v>
      </c>
      <c r="D14" s="11" t="s">
        <v>11</v>
      </c>
    </row>
    <row r="15" spans="1:19" ht="6" customHeight="1">
      <c r="B15" s="14"/>
      <c r="C15" s="17"/>
    </row>
    <row r="16" spans="1:19">
      <c r="A16" s="130" t="s">
        <v>113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</row>
    <row r="17" spans="1:19" ht="57" customHeight="1">
      <c r="B17" s="134" t="s">
        <v>114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</row>
    <row r="18" spans="1:19" ht="6" customHeight="1" thickBot="1"/>
    <row r="19" spans="1:19" ht="14.25" thickBot="1">
      <c r="A19" s="18" t="str">
        <f>IF(C14&lt;C19,"✓","")</f>
        <v/>
      </c>
      <c r="B19" s="14" t="s">
        <v>7</v>
      </c>
      <c r="C19" s="44">
        <v>40</v>
      </c>
      <c r="D19" s="11" t="s">
        <v>3</v>
      </c>
      <c r="G19" s="16" t="s">
        <v>115</v>
      </c>
    </row>
    <row r="20" spans="1:19" ht="6" customHeight="1"/>
    <row r="21" spans="1:19">
      <c r="A21" s="130" t="s">
        <v>102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19" ht="47.85" customHeight="1">
      <c r="B22" s="134" t="s">
        <v>112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19" ht="6" customHeight="1" thickBot="1"/>
    <row r="24" spans="1:19" ht="14.25" thickBot="1">
      <c r="B24" s="11" t="s">
        <v>10</v>
      </c>
      <c r="C24" s="44"/>
      <c r="D24" s="11" t="s">
        <v>12</v>
      </c>
    </row>
    <row r="25" spans="1:19" ht="6" customHeight="1"/>
    <row r="26" spans="1:19" ht="14.25" thickBot="1">
      <c r="B26" s="11" t="s">
        <v>13</v>
      </c>
      <c r="C26" s="11" t="s">
        <v>14</v>
      </c>
    </row>
    <row r="27" spans="1:19" ht="14.25" thickBot="1">
      <c r="C27" s="45">
        <f>ROUNDDOWN(C24/160,0)</f>
        <v>0</v>
      </c>
      <c r="D27" s="11" t="s">
        <v>15</v>
      </c>
      <c r="E27" s="19">
        <f>MOD(C24,160)</f>
        <v>0</v>
      </c>
      <c r="F27" s="11" t="s">
        <v>12</v>
      </c>
    </row>
    <row r="28" spans="1:19" ht="6" customHeight="1"/>
    <row r="29" spans="1:19">
      <c r="A29" s="130" t="s">
        <v>103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</row>
    <row r="30" spans="1:19" s="12" customFormat="1" ht="27.75" customHeight="1">
      <c r="B30" s="134" t="s">
        <v>104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19" ht="6" customHeight="1" thickBot="1"/>
    <row r="32" spans="1:19" ht="14.25" thickBot="1">
      <c r="B32" s="11" t="s">
        <v>17</v>
      </c>
      <c r="C32" s="63">
        <f>C19+C27</f>
        <v>40</v>
      </c>
      <c r="D32" s="11" t="s">
        <v>3</v>
      </c>
      <c r="E32" s="11" t="str">
        <f>"：（ｄ）"&amp;C19&amp;"+（ｆ）"&amp;C27</f>
        <v>：（ｄ）40+（ｆ）0</v>
      </c>
    </row>
    <row r="34" spans="1:19">
      <c r="A34" s="130" t="s">
        <v>106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</row>
    <row r="35" spans="1:19" s="16" customFormat="1" ht="42.75" customHeight="1">
      <c r="B35" s="133" t="s">
        <v>175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</row>
    <row r="36" spans="1:19" s="35" customFormat="1" ht="6" customHeight="1" thickBot="1"/>
    <row r="37" spans="1:19" s="35" customFormat="1" ht="14.25" thickBot="1">
      <c r="C37" s="35" t="s">
        <v>100</v>
      </c>
      <c r="O37" s="41">
        <v>0</v>
      </c>
    </row>
    <row r="38" spans="1:19" s="28" customFormat="1" ht="6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>
      <c r="A39" s="130" t="s">
        <v>107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</row>
    <row r="40" spans="1:19" s="35" customFormat="1" ht="57" customHeight="1">
      <c r="A40" s="21"/>
      <c r="B40" s="148" t="s">
        <v>224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</row>
    <row r="41" spans="1:19" s="35" customFormat="1" ht="6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87" customHeight="1">
      <c r="B42" s="135" t="s">
        <v>225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</row>
    <row r="43" spans="1:19" ht="6" customHeight="1">
      <c r="B43" s="23" t="s">
        <v>38</v>
      </c>
    </row>
    <row r="44" spans="1:19" ht="14.25" customHeight="1">
      <c r="A44" s="11" t="s">
        <v>40</v>
      </c>
    </row>
    <row r="45" spans="1:19" ht="42.75" customHeight="1">
      <c r="B45" s="135" t="s">
        <v>226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</row>
    <row r="46" spans="1:19" ht="6" customHeight="1"/>
    <row r="47" spans="1:19" ht="14.25" customHeight="1">
      <c r="B47" s="11" t="s">
        <v>39</v>
      </c>
    </row>
    <row r="48" spans="1:19" ht="14.25" customHeight="1">
      <c r="B48" s="132" t="s">
        <v>31</v>
      </c>
      <c r="C48" s="132"/>
      <c r="D48" s="132"/>
      <c r="E48" s="132"/>
      <c r="F48" s="132"/>
      <c r="G48" s="132" t="s">
        <v>34</v>
      </c>
      <c r="H48" s="132"/>
      <c r="I48" s="132"/>
      <c r="J48" s="132"/>
      <c r="K48" s="132"/>
      <c r="L48" s="132"/>
    </row>
    <row r="49" spans="1:19" ht="14.25" customHeight="1">
      <c r="B49" s="132" t="s">
        <v>32</v>
      </c>
      <c r="C49" s="132"/>
      <c r="D49" s="132"/>
      <c r="E49" s="132"/>
      <c r="F49" s="132"/>
      <c r="G49" s="132" t="s">
        <v>35</v>
      </c>
      <c r="H49" s="132"/>
      <c r="I49" s="132"/>
      <c r="J49" s="132"/>
      <c r="K49" s="132"/>
      <c r="L49" s="132"/>
    </row>
    <row r="50" spans="1:19" ht="14.25" customHeight="1">
      <c r="B50" s="132" t="s">
        <v>33</v>
      </c>
      <c r="C50" s="132"/>
      <c r="D50" s="132"/>
      <c r="E50" s="132"/>
      <c r="F50" s="132"/>
      <c r="G50" s="132" t="s">
        <v>36</v>
      </c>
      <c r="H50" s="132"/>
      <c r="I50" s="132"/>
      <c r="J50" s="132"/>
      <c r="K50" s="132"/>
      <c r="L50" s="132"/>
    </row>
    <row r="51" spans="1:19" ht="6" customHeigh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9" s="35" customFormat="1">
      <c r="A52" s="21"/>
      <c r="B52" s="139" t="s">
        <v>41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</row>
    <row r="53" spans="1:19" s="35" customFormat="1">
      <c r="A53" s="21"/>
      <c r="B53" s="21"/>
      <c r="C53" s="116" t="s">
        <v>37</v>
      </c>
      <c r="D53" s="116"/>
      <c r="E53" s="116"/>
      <c r="F53" s="116"/>
      <c r="G53" s="116"/>
      <c r="H53" s="116"/>
      <c r="I53" s="116" t="s">
        <v>42</v>
      </c>
      <c r="J53" s="116"/>
      <c r="K53" s="21" t="s">
        <v>44</v>
      </c>
      <c r="L53" s="24" t="s">
        <v>45</v>
      </c>
      <c r="M53" s="35" t="s">
        <v>110</v>
      </c>
      <c r="N53" s="21"/>
      <c r="O53" s="21"/>
      <c r="P53" s="21"/>
      <c r="Q53" s="21"/>
      <c r="R53" s="21"/>
      <c r="S53" s="21"/>
    </row>
    <row r="54" spans="1:19" s="35" customFormat="1">
      <c r="A54" s="21"/>
      <c r="B54" s="21"/>
      <c r="C54" s="116" t="s">
        <v>159</v>
      </c>
      <c r="D54" s="116"/>
      <c r="E54" s="116"/>
      <c r="F54" s="116"/>
      <c r="G54" s="116"/>
      <c r="H54" s="116"/>
      <c r="I54" s="116" t="s">
        <v>121</v>
      </c>
      <c r="J54" s="116"/>
      <c r="K54" s="21" t="s">
        <v>46</v>
      </c>
      <c r="L54" s="25" t="s">
        <v>161</v>
      </c>
      <c r="M54" s="70" t="s">
        <v>160</v>
      </c>
      <c r="N54" s="21"/>
      <c r="O54" s="21"/>
      <c r="P54" s="21"/>
      <c r="Q54" s="21"/>
      <c r="R54" s="21"/>
      <c r="S54" s="21"/>
    </row>
    <row r="55" spans="1:19" s="35" customFormat="1" ht="14.25" thickBot="1">
      <c r="A55" s="21"/>
      <c r="B55" s="21"/>
      <c r="C55" s="140" t="s">
        <v>261</v>
      </c>
      <c r="D55" s="140"/>
      <c r="E55" s="140"/>
      <c r="F55" s="140"/>
      <c r="G55" s="140"/>
      <c r="H55" s="140"/>
      <c r="I55" s="140" t="s">
        <v>43</v>
      </c>
      <c r="J55" s="140"/>
      <c r="K55" s="21" t="s">
        <v>46</v>
      </c>
      <c r="L55" s="25" t="s">
        <v>43</v>
      </c>
      <c r="M55" s="86" t="s">
        <v>260</v>
      </c>
      <c r="N55" s="21"/>
      <c r="O55" s="21"/>
      <c r="P55" s="21"/>
      <c r="Q55" s="21"/>
      <c r="R55" s="21"/>
      <c r="S55" s="21"/>
    </row>
    <row r="56" spans="1:19" s="35" customFormat="1" ht="14.25" thickTop="1">
      <c r="A56" s="21"/>
      <c r="B56" s="21"/>
      <c r="C56" s="147" t="s">
        <v>86</v>
      </c>
      <c r="D56" s="147"/>
      <c r="E56" s="147"/>
      <c r="F56" s="147"/>
      <c r="G56" s="147"/>
      <c r="H56" s="147"/>
      <c r="I56" s="147" t="s">
        <v>162</v>
      </c>
      <c r="J56" s="147"/>
      <c r="K56" s="21" t="s">
        <v>44</v>
      </c>
      <c r="L56" s="26" t="s">
        <v>163</v>
      </c>
      <c r="M56" s="66" t="s">
        <v>116</v>
      </c>
      <c r="N56" s="21"/>
      <c r="O56" s="21"/>
      <c r="P56" s="21"/>
      <c r="Q56" s="21"/>
      <c r="R56" s="21"/>
      <c r="S56" s="21"/>
    </row>
    <row r="57" spans="1:19" s="35" customForma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 t="s">
        <v>47</v>
      </c>
      <c r="M57" s="21"/>
      <c r="N57" s="21"/>
      <c r="O57" s="21"/>
      <c r="P57" s="21"/>
      <c r="Q57" s="21"/>
      <c r="R57" s="21"/>
      <c r="S57" s="21"/>
    </row>
    <row r="58" spans="1:19" s="35" customForma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 t="s">
        <v>176</v>
      </c>
      <c r="M58" s="21"/>
      <c r="N58" s="21"/>
      <c r="O58" s="21"/>
      <c r="P58" s="21"/>
      <c r="Q58" s="21"/>
      <c r="R58" s="21"/>
      <c r="S58" s="21"/>
    </row>
    <row r="59" spans="1:19" s="35" customFormat="1" ht="7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35" customFormat="1">
      <c r="A60" s="137" t="s">
        <v>170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</row>
    <row r="61" spans="1:19" s="35" customFormat="1" ht="42" customHeight="1">
      <c r="A61" s="46"/>
      <c r="B61" s="108" t="s">
        <v>171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</row>
    <row r="62" spans="1:19" s="35" customFormat="1" ht="7.5" customHeight="1" thickBo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s="35" customFormat="1" ht="14.25" customHeight="1" thickBot="1">
      <c r="A63" s="21"/>
      <c r="C63" s="116" t="s">
        <v>48</v>
      </c>
      <c r="D63" s="116"/>
      <c r="E63" s="113" t="s">
        <v>25</v>
      </c>
      <c r="F63" s="113"/>
      <c r="G63" s="32" t="s">
        <v>82</v>
      </c>
      <c r="H63" s="31" t="s">
        <v>83</v>
      </c>
      <c r="I63" s="29" t="s">
        <v>44</v>
      </c>
      <c r="J63" s="141" t="s">
        <v>89</v>
      </c>
      <c r="K63" s="142"/>
      <c r="L63" s="143"/>
      <c r="M63" s="36"/>
      <c r="N63" s="145" t="s">
        <v>82</v>
      </c>
      <c r="O63" s="146"/>
      <c r="P63" s="46"/>
      <c r="Q63" s="109" t="str">
        <f>IF(P64&lt;&gt;"NG",IF(P65&lt;&gt;"NG",IF(P66&lt;&gt;"NG",IF(P67&lt;&gt;"NG",IF(P68&lt;&gt;"NG",IF(P69&lt;&gt;"NG",IF(P70&lt;&gt;"NG",IF(P71&lt;&gt;"NG","","入力されたNDT経験月数の横に""NG""の文字が表示されているNDT方法の経験が不足しています。"),"入力されたNDT経験月数の横に""NG""の文字が表示されているNDT方法の経験が不足しています。"),"入力されたNDT経験月数の横に""NG""の文字が表示されているNDT方法の経験が不足しています。"),"入力されたNDT経験月数の横に""NG""の文字が表示されているNDT方法の経験が不足しています。"),"入力されたNDT経験月数の横に""NG""の文字が表示されているNDT方法の経験が不足しています。"),"入力されたNDT経験月数の横に""NG""の文字が表示されているNDT方法の経験が不足しています。"),"入力されたNDT経験月数の横に""NG""の文字が表示されているNDT方法の経験が不足しています。"),"入力されたNDT経験月数の横に""NG""の文字が表示されているNDT方法の経験が不足しています。")</f>
        <v/>
      </c>
      <c r="R63" s="109"/>
      <c r="S63" s="109"/>
    </row>
    <row r="64" spans="1:19" s="35" customFormat="1" ht="14.25" customHeight="1" thickBot="1">
      <c r="A64" s="21"/>
      <c r="C64" s="111" t="s">
        <v>49</v>
      </c>
      <c r="D64" s="112"/>
      <c r="E64" s="118"/>
      <c r="F64" s="119"/>
      <c r="G64" s="30">
        <f>IF(E64="",,IF($O$37=0,VLOOKUP(E64,最小限のNDT経験月数DB!$A$3:$C$51,2,FALSE),IF($O$37=1,VLOOKUP(E64,最小限のNDT経験月数DB!$A$3:$C$51,3,FALSE))))</f>
        <v>0</v>
      </c>
      <c r="H64" s="31">
        <f>IF(G64&gt;=1,1,)</f>
        <v>0</v>
      </c>
      <c r="I64" s="29" t="s">
        <v>44</v>
      </c>
      <c r="J64" s="115">
        <f>IF(E64="",,IF($H$72=1,G64,IF($O$37=0,VLOOKUP(E64,最小限のNDT経験月数DB!$A$3:$E$51,4,FALSE),IF($O$37=1,VLOOKUP(E64,最小限のNDT経験月数DB!$A$3:$E$51,5,FALSE)))))</f>
        <v>0</v>
      </c>
      <c r="K64" s="116"/>
      <c r="L64" s="117"/>
      <c r="M64" s="47" t="s">
        <v>88</v>
      </c>
      <c r="N64" s="120"/>
      <c r="O64" s="121"/>
      <c r="P64" s="48" t="str">
        <f>IF(J64&lt;=N64,"","NG")</f>
        <v/>
      </c>
      <c r="Q64" s="109"/>
      <c r="R64" s="109"/>
      <c r="S64" s="109"/>
    </row>
    <row r="65" spans="1:19" s="35" customFormat="1" ht="14.25" customHeight="1" thickBot="1">
      <c r="A65" s="21"/>
      <c r="C65" s="111" t="s">
        <v>56</v>
      </c>
      <c r="D65" s="112"/>
      <c r="E65" s="118"/>
      <c r="F65" s="119"/>
      <c r="G65" s="30">
        <f>IF(E65="",,IF($O$37=0,VLOOKUP(E65,最小限のNDT経験月数DB!$A$3:$C$51,2,FALSE),IF($O$37=1,VLOOKUP(E65,最小限のNDT経験月数DB!$A$3:$C$51,3,FALSE))))</f>
        <v>0</v>
      </c>
      <c r="H65" s="31">
        <f t="shared" ref="H65:H71" si="0">IF(G65&gt;=1,1,)</f>
        <v>0</v>
      </c>
      <c r="I65" s="29" t="s">
        <v>44</v>
      </c>
      <c r="J65" s="115">
        <f>IF(E65="",,IF($H$72=1,G65,IF($O$37=0,VLOOKUP(E65,最小限のNDT経験月数DB!$A$3:$E$51,4,FALSE),IF($O$37=1,VLOOKUP(E65,最小限のNDT経験月数DB!$A$3:$E$51,5,FALSE)))))</f>
        <v>0</v>
      </c>
      <c r="K65" s="116"/>
      <c r="L65" s="117"/>
      <c r="M65" s="47" t="s">
        <v>88</v>
      </c>
      <c r="N65" s="120"/>
      <c r="O65" s="121"/>
      <c r="P65" s="48" t="str">
        <f t="shared" ref="P65:P71" si="1">IF(J65&lt;=N65,"","NG")</f>
        <v/>
      </c>
      <c r="Q65" s="109"/>
      <c r="R65" s="109"/>
      <c r="S65" s="109"/>
    </row>
    <row r="66" spans="1:19" s="35" customFormat="1" ht="14.25" customHeight="1" thickBot="1">
      <c r="A66" s="21"/>
      <c r="C66" s="111" t="s">
        <v>50</v>
      </c>
      <c r="D66" s="112"/>
      <c r="E66" s="118"/>
      <c r="F66" s="119"/>
      <c r="G66" s="30">
        <f>IF(E66="",,IF($O$37=0,VLOOKUP(E66,最小限のNDT経験月数DB!$A$3:$C$51,2,FALSE),IF($O$37=1,VLOOKUP(E66,最小限のNDT経験月数DB!$A$3:$C$51,3,FALSE))))</f>
        <v>0</v>
      </c>
      <c r="H66" s="31">
        <f t="shared" si="0"/>
        <v>0</v>
      </c>
      <c r="I66" s="29" t="s">
        <v>44</v>
      </c>
      <c r="J66" s="115">
        <f>IF(E66="",,IF($H$72=1,G66,IF($O$37=0,VLOOKUP(E66,最小限のNDT経験月数DB!$A$3:$E$51,4,FALSE),IF($O$37=1,VLOOKUP(E66,最小限のNDT経験月数DB!$A$3:$E$51,5,FALSE)))))</f>
        <v>0</v>
      </c>
      <c r="K66" s="116"/>
      <c r="L66" s="117"/>
      <c r="M66" s="47" t="s">
        <v>88</v>
      </c>
      <c r="N66" s="120"/>
      <c r="O66" s="121"/>
      <c r="P66" s="48" t="str">
        <f t="shared" si="1"/>
        <v/>
      </c>
      <c r="Q66" s="109"/>
      <c r="R66" s="109"/>
      <c r="S66" s="109"/>
    </row>
    <row r="67" spans="1:19" s="35" customFormat="1" ht="14.25" customHeight="1" thickBot="1">
      <c r="A67" s="21"/>
      <c r="C67" s="111" t="s">
        <v>51</v>
      </c>
      <c r="D67" s="112"/>
      <c r="E67" s="118"/>
      <c r="F67" s="119"/>
      <c r="G67" s="30">
        <f>IF(E67="",,IF($O$37=0,VLOOKUP(E67,最小限のNDT経験月数DB!$A$3:$C$51,2,FALSE),IF($O$37=1,VLOOKUP(E67,最小限のNDT経験月数DB!$A$3:$C$51,3,FALSE))))</f>
        <v>0</v>
      </c>
      <c r="H67" s="31">
        <f t="shared" si="0"/>
        <v>0</v>
      </c>
      <c r="I67" s="29" t="s">
        <v>44</v>
      </c>
      <c r="J67" s="115">
        <f>IF(E67="",,IF($H$72=1,G67,IF($O$37=0,VLOOKUP(E67,最小限のNDT経験月数DB!$A$3:$E$51,4,FALSE),IF($O$37=1,VLOOKUP(E67,最小限のNDT経験月数DB!$A$3:$E$51,5,FALSE)))))</f>
        <v>0</v>
      </c>
      <c r="K67" s="116"/>
      <c r="L67" s="117"/>
      <c r="M67" s="47" t="s">
        <v>88</v>
      </c>
      <c r="N67" s="120"/>
      <c r="O67" s="121"/>
      <c r="P67" s="48" t="str">
        <f t="shared" si="1"/>
        <v/>
      </c>
      <c r="Q67" s="109"/>
      <c r="R67" s="109"/>
      <c r="S67" s="109"/>
    </row>
    <row r="68" spans="1:19" s="35" customFormat="1" ht="14.25" customHeight="1" thickBot="1">
      <c r="A68" s="21"/>
      <c r="C68" s="111" t="s">
        <v>52</v>
      </c>
      <c r="D68" s="112"/>
      <c r="E68" s="118"/>
      <c r="F68" s="119"/>
      <c r="G68" s="30">
        <f>IF(E68="",,IF($O$37=0,VLOOKUP(E68,最小限のNDT経験月数DB!$A$3:$C$51,2,FALSE),IF($O$37=1,VLOOKUP(E68,最小限のNDT経験月数DB!$A$3:$C$51,3,FALSE))))</f>
        <v>0</v>
      </c>
      <c r="H68" s="31">
        <f t="shared" si="0"/>
        <v>0</v>
      </c>
      <c r="I68" s="29" t="s">
        <v>44</v>
      </c>
      <c r="J68" s="115">
        <f>IF(E68="",,IF($H$72=1,G68,IF($O$37=0,VLOOKUP(E68,最小限のNDT経験月数DB!$A$3:$E$51,4,FALSE),IF($O$37=1,VLOOKUP(E68,最小限のNDT経験月数DB!$A$3:$E$51,5,FALSE)))))</f>
        <v>0</v>
      </c>
      <c r="K68" s="116"/>
      <c r="L68" s="117"/>
      <c r="M68" s="47" t="s">
        <v>88</v>
      </c>
      <c r="N68" s="120"/>
      <c r="O68" s="121"/>
      <c r="P68" s="48" t="str">
        <f t="shared" si="1"/>
        <v/>
      </c>
      <c r="Q68" s="109"/>
      <c r="R68" s="109"/>
      <c r="S68" s="109"/>
    </row>
    <row r="69" spans="1:19" s="35" customFormat="1" ht="14.25" customHeight="1" thickBot="1">
      <c r="A69" s="21"/>
      <c r="C69" s="111" t="s">
        <v>53</v>
      </c>
      <c r="D69" s="112"/>
      <c r="E69" s="118"/>
      <c r="F69" s="119"/>
      <c r="G69" s="30">
        <f>IF(E69="",,IF($O$37=0,VLOOKUP(E69,最小限のNDT経験月数DB!$A$3:$C$51,2,FALSE),IF($O$37=1,VLOOKUP(E69,最小限のNDT経験月数DB!$A$3:$C$51,3,FALSE))))</f>
        <v>0</v>
      </c>
      <c r="H69" s="31">
        <f t="shared" si="0"/>
        <v>0</v>
      </c>
      <c r="I69" s="29" t="s">
        <v>44</v>
      </c>
      <c r="J69" s="115">
        <f>IF(E69="",,IF($H$72=1,G69,IF($O$37=0,VLOOKUP(E69,最小限のNDT経験月数DB!$A$3:$E$51,4,FALSE),IF($O$37=1,VLOOKUP(E69,最小限のNDT経験月数DB!$A$3:$E$51,5,FALSE)))))</f>
        <v>0</v>
      </c>
      <c r="K69" s="116"/>
      <c r="L69" s="117"/>
      <c r="M69" s="47" t="s">
        <v>88</v>
      </c>
      <c r="N69" s="120"/>
      <c r="O69" s="121"/>
      <c r="P69" s="48" t="str">
        <f t="shared" si="1"/>
        <v/>
      </c>
      <c r="Q69" s="109"/>
      <c r="R69" s="109"/>
      <c r="S69" s="109"/>
    </row>
    <row r="70" spans="1:19" s="35" customFormat="1" ht="14.25" customHeight="1" thickBot="1">
      <c r="A70" s="21"/>
      <c r="C70" s="111" t="s">
        <v>54</v>
      </c>
      <c r="D70" s="112"/>
      <c r="E70" s="118"/>
      <c r="F70" s="119"/>
      <c r="G70" s="30">
        <f>IF(E70="",,IF($O$37=0,VLOOKUP(E70,最小限のNDT経験月数DB!$A$3:$C$51,2,FALSE),IF($O$37=1,VLOOKUP(E70,最小限のNDT経験月数DB!$A$3:$C$51,3,FALSE))))</f>
        <v>0</v>
      </c>
      <c r="H70" s="31">
        <f t="shared" si="0"/>
        <v>0</v>
      </c>
      <c r="I70" s="29" t="s">
        <v>44</v>
      </c>
      <c r="J70" s="115">
        <f>IF(E70="",,IF($H$72=1,G70,IF($O$37=0,VLOOKUP(E70,最小限のNDT経験月数DB!$A$3:$E$51,4,FALSE),IF($O$37=1,VLOOKUP(E70,最小限のNDT経験月数DB!$A$3:$E$51,5,FALSE)))))</f>
        <v>0</v>
      </c>
      <c r="K70" s="116"/>
      <c r="L70" s="117"/>
      <c r="M70" s="47" t="s">
        <v>88</v>
      </c>
      <c r="N70" s="120"/>
      <c r="O70" s="121"/>
      <c r="P70" s="48" t="str">
        <f t="shared" si="1"/>
        <v/>
      </c>
      <c r="Q70" s="109"/>
      <c r="R70" s="109"/>
      <c r="S70" s="109"/>
    </row>
    <row r="71" spans="1:19" s="35" customFormat="1" ht="14.25" thickBot="1">
      <c r="A71" s="21"/>
      <c r="C71" s="113" t="s">
        <v>55</v>
      </c>
      <c r="D71" s="114"/>
      <c r="E71" s="118"/>
      <c r="F71" s="119"/>
      <c r="G71" s="37">
        <f>IF(E71="",,IF($O$37=0,VLOOKUP(E71,最小限のNDT経験月数DB!$A$3:$C$51,2,FALSE),IF($O$37=1,VLOOKUP(E71,最小限のNDT経験月数DB!$A$3:$C$51,3,FALSE))))</f>
        <v>0</v>
      </c>
      <c r="H71" s="33">
        <f t="shared" si="0"/>
        <v>0</v>
      </c>
      <c r="I71" s="40" t="s">
        <v>44</v>
      </c>
      <c r="J71" s="115">
        <f>IF(E71="",,IF($H$72=1,G71,IF($O$37=0,VLOOKUP(E71,最小限のNDT経験月数DB!$A$3:$E$51,4,FALSE),IF($O$37=1,VLOOKUP(E71,最小限のNDT経験月数DB!$A$3:$E$51,5,FALSE)))))</f>
        <v>0</v>
      </c>
      <c r="K71" s="116"/>
      <c r="L71" s="117"/>
      <c r="M71" s="47" t="s">
        <v>88</v>
      </c>
      <c r="N71" s="120"/>
      <c r="O71" s="121"/>
      <c r="P71" s="48" t="str">
        <f t="shared" si="1"/>
        <v/>
      </c>
      <c r="R71" s="21"/>
      <c r="S71" s="21"/>
    </row>
    <row r="72" spans="1:19" s="35" customFormat="1" ht="15" thickTop="1" thickBot="1">
      <c r="A72" s="21"/>
      <c r="B72" s="21"/>
      <c r="C72" s="125" t="s">
        <v>86</v>
      </c>
      <c r="D72" s="125"/>
      <c r="E72" s="126"/>
      <c r="F72" s="126"/>
      <c r="G72" s="39">
        <f>SUM(G64:G71)</f>
        <v>0</v>
      </c>
      <c r="H72" s="39">
        <f>SUM(H64:H71)</f>
        <v>0</v>
      </c>
      <c r="I72" s="38" t="s">
        <v>44</v>
      </c>
      <c r="J72" s="122">
        <f>IF(H72=1,G72,IF(H72=2,ROUNDUP(G72*0.75,0),IF(H72=3,ROUNDUP(G72*0.67,0),IF(H72&gt;3,ROUNDUP(G72*0.5,0),0))))</f>
        <v>0</v>
      </c>
      <c r="K72" s="123"/>
      <c r="L72" s="124"/>
      <c r="M72" s="47" t="s">
        <v>88</v>
      </c>
      <c r="N72" s="127">
        <f>SUM(N64:O71)</f>
        <v>0</v>
      </c>
      <c r="O72" s="128"/>
      <c r="P72" s="54" t="str">
        <f>IF(J72&lt;=N72,"","NG")</f>
        <v/>
      </c>
      <c r="Q72" s="58" t="s">
        <v>109</v>
      </c>
      <c r="R72" s="55">
        <f>C32</f>
        <v>40</v>
      </c>
      <c r="S72" s="53" t="s">
        <v>98</v>
      </c>
    </row>
    <row r="73" spans="1:19" s="35" customFormat="1" ht="30" customHeight="1">
      <c r="A73" s="21"/>
      <c r="B73" s="21"/>
      <c r="C73" s="21"/>
      <c r="D73" s="21"/>
      <c r="E73" s="21"/>
      <c r="F73" s="21"/>
      <c r="G73" s="21"/>
      <c r="H73" s="21"/>
      <c r="I73" s="108" t="s">
        <v>87</v>
      </c>
      <c r="J73" s="108"/>
      <c r="K73" s="108"/>
      <c r="L73" s="108"/>
      <c r="M73" s="108"/>
      <c r="N73" s="108"/>
      <c r="O73" s="108"/>
      <c r="P73" s="60"/>
      <c r="Q73" s="61" t="s">
        <v>108</v>
      </c>
      <c r="R73" s="60"/>
      <c r="S73" s="60"/>
    </row>
    <row r="74" spans="1:19" ht="6" customHeight="1">
      <c r="A74" s="68"/>
      <c r="B74" s="68"/>
      <c r="C74" s="17"/>
      <c r="D74" s="17"/>
      <c r="E74" s="17"/>
      <c r="F74" s="17"/>
      <c r="G74" s="17"/>
    </row>
    <row r="75" spans="1:19" ht="13.5" customHeight="1">
      <c r="A75" s="69"/>
      <c r="B75" s="69"/>
      <c r="C75" s="69"/>
      <c r="D75" s="69"/>
      <c r="E75" s="69"/>
      <c r="F75" s="69"/>
      <c r="G75" s="69"/>
      <c r="S75" s="67" t="s">
        <v>129</v>
      </c>
    </row>
    <row r="76" spans="1:19" ht="13.5" customHeight="1">
      <c r="A76" s="69"/>
      <c r="B76" s="69"/>
      <c r="C76" s="69"/>
      <c r="D76" s="69"/>
      <c r="E76" s="69"/>
      <c r="F76" s="69"/>
      <c r="G76" s="69"/>
      <c r="I76" s="62"/>
      <c r="J76" s="110" t="str">
        <f>IF(C32=N72,"","！＜2＞のNDT経験月数と各NDT方法の経験月数の合計が合っていません。")</f>
        <v>！＜2＞のNDT経験月数と各NDT方法の経験月数の合計が合っていません。</v>
      </c>
      <c r="K76" s="110"/>
      <c r="L76" s="110"/>
      <c r="M76" s="110"/>
      <c r="N76" s="110"/>
      <c r="O76" s="110"/>
      <c r="P76" s="110"/>
      <c r="Q76" s="110"/>
      <c r="R76" s="110"/>
    </row>
    <row r="77" spans="1:19" s="59" customFormat="1">
      <c r="A77" s="68"/>
      <c r="B77" s="68"/>
      <c r="C77" s="68"/>
      <c r="D77" s="68"/>
      <c r="E77" s="68"/>
      <c r="F77" s="68"/>
      <c r="G77" s="68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1:19" s="59" customFormat="1">
      <c r="A78" s="68"/>
      <c r="B78" s="68"/>
      <c r="C78" s="68"/>
      <c r="D78" s="68"/>
      <c r="E78" s="68"/>
      <c r="F78" s="68"/>
      <c r="G78" s="68"/>
    </row>
  </sheetData>
  <sheetProtection password="DC13" sheet="1" selectLockedCells="1"/>
  <mergeCells count="74">
    <mergeCell ref="A21:S21"/>
    <mergeCell ref="B17:S17"/>
    <mergeCell ref="A39:S39"/>
    <mergeCell ref="B40:S40"/>
    <mergeCell ref="A34:S34"/>
    <mergeCell ref="N66:O66"/>
    <mergeCell ref="I55:J55"/>
    <mergeCell ref="A60:S60"/>
    <mergeCell ref="C56:H56"/>
    <mergeCell ref="I56:J56"/>
    <mergeCell ref="E64:F64"/>
    <mergeCell ref="E65:F65"/>
    <mergeCell ref="E66:F66"/>
    <mergeCell ref="C63:D63"/>
    <mergeCell ref="J66:L66"/>
    <mergeCell ref="C66:D66"/>
    <mergeCell ref="B52:S52"/>
    <mergeCell ref="B42:S42"/>
    <mergeCell ref="I53:J53"/>
    <mergeCell ref="C64:D64"/>
    <mergeCell ref="C65:D65"/>
    <mergeCell ref="B49:F49"/>
    <mergeCell ref="B50:F50"/>
    <mergeCell ref="E63:F63"/>
    <mergeCell ref="C55:H55"/>
    <mergeCell ref="J63:L63"/>
    <mergeCell ref="J64:L64"/>
    <mergeCell ref="J65:L65"/>
    <mergeCell ref="B61:S61"/>
    <mergeCell ref="N63:O63"/>
    <mergeCell ref="N64:O64"/>
    <mergeCell ref="N65:O65"/>
    <mergeCell ref="A1:S1"/>
    <mergeCell ref="A4:S4"/>
    <mergeCell ref="B5:S5"/>
    <mergeCell ref="A16:S16"/>
    <mergeCell ref="I54:J54"/>
    <mergeCell ref="C53:H53"/>
    <mergeCell ref="C54:H54"/>
    <mergeCell ref="G50:L50"/>
    <mergeCell ref="B35:S35"/>
    <mergeCell ref="B45:S45"/>
    <mergeCell ref="B48:F48"/>
    <mergeCell ref="B22:S22"/>
    <mergeCell ref="A29:S29"/>
    <mergeCell ref="G48:L48"/>
    <mergeCell ref="G49:L49"/>
    <mergeCell ref="B30:S30"/>
    <mergeCell ref="C69:D69"/>
    <mergeCell ref="N70:O70"/>
    <mergeCell ref="N71:O71"/>
    <mergeCell ref="N72:O72"/>
    <mergeCell ref="C68:D68"/>
    <mergeCell ref="E68:F68"/>
    <mergeCell ref="E69:F69"/>
    <mergeCell ref="E70:F70"/>
    <mergeCell ref="E71:F71"/>
    <mergeCell ref="J71:L71"/>
    <mergeCell ref="I73:O73"/>
    <mergeCell ref="Q63:S70"/>
    <mergeCell ref="J76:R77"/>
    <mergeCell ref="C70:D70"/>
    <mergeCell ref="C71:D71"/>
    <mergeCell ref="J67:L67"/>
    <mergeCell ref="J68:L68"/>
    <mergeCell ref="J69:L69"/>
    <mergeCell ref="J70:L70"/>
    <mergeCell ref="E67:F67"/>
    <mergeCell ref="N68:O68"/>
    <mergeCell ref="N69:O69"/>
    <mergeCell ref="C67:D67"/>
    <mergeCell ref="N67:O67"/>
    <mergeCell ref="J72:L72"/>
    <mergeCell ref="C72:F72"/>
  </mergeCells>
  <phoneticPr fontId="1"/>
  <conditionalFormatting sqref="I76">
    <cfRule type="expression" dxfId="18" priority="12">
      <formula>C33&lt;&gt;N73</formula>
    </cfRule>
  </conditionalFormatting>
  <conditionalFormatting sqref="J76">
    <cfRule type="expression" dxfId="17" priority="14">
      <formula>C32&lt;&gt;N72</formula>
    </cfRule>
  </conditionalFormatting>
  <conditionalFormatting sqref="Q63">
    <cfRule type="expression" dxfId="16" priority="2">
      <formula>$P$71="NG"</formula>
    </cfRule>
    <cfRule type="expression" dxfId="15" priority="3">
      <formula>$P$70="NG"</formula>
    </cfRule>
    <cfRule type="expression" dxfId="14" priority="4">
      <formula>$P$69="NG"</formula>
    </cfRule>
    <cfRule type="expression" dxfId="13" priority="5">
      <formula>$P$68="NG"</formula>
    </cfRule>
    <cfRule type="expression" dxfId="12" priority="6">
      <formula>$P$67="NG"</formula>
    </cfRule>
    <cfRule type="expression" dxfId="11" priority="7">
      <formula>$P$66="NG"</formula>
    </cfRule>
    <cfRule type="expression" dxfId="10" priority="8">
      <formula>$P$65="NG"</formula>
    </cfRule>
    <cfRule type="expression" dxfId="9" priority="9">
      <formula>$P$64="NG"</formula>
    </cfRule>
  </conditionalFormatting>
  <conditionalFormatting sqref="A75">
    <cfRule type="expression" dxfId="8" priority="1">
      <formula>($A$74+$B$74)=2</formula>
    </cfRule>
  </conditionalFormatting>
  <dataValidations count="1">
    <dataValidation type="list" allowBlank="1" showInputMessage="1" showErrorMessage="1" errorTitle="エラー" error="0 か 1 を入力してください" sqref="O37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8" scale="95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最小限のNDT経験月数DB!$A$2:$A$6</xm:f>
          </x14:formula1>
          <xm:sqref>E64:F64</xm:sqref>
        </x14:dataValidation>
        <x14:dataValidation type="list" allowBlank="1" showInputMessage="1" showErrorMessage="1">
          <x14:formula1>
            <xm:f>最小限のNDT経験月数DB!$A$7:$A$12</xm:f>
          </x14:formula1>
          <xm:sqref>E65:F65</xm:sqref>
        </x14:dataValidation>
        <x14:dataValidation type="list" allowBlank="1" showInputMessage="1" showErrorMessage="1">
          <x14:formula1>
            <xm:f>最小限のNDT経験月数DB!$A$13:$A$22</xm:f>
          </x14:formula1>
          <xm:sqref>E66:F66</xm:sqref>
        </x14:dataValidation>
        <x14:dataValidation type="list" allowBlank="1" showInputMessage="1" showErrorMessage="1">
          <x14:formula1>
            <xm:f>最小限のNDT経験月数DB!$A$23:$A$31</xm:f>
          </x14:formula1>
          <xm:sqref>E67:F67</xm:sqref>
        </x14:dataValidation>
        <x14:dataValidation type="list" allowBlank="1" showInputMessage="1" showErrorMessage="1">
          <x14:formula1>
            <xm:f>最小限のNDT経験月数DB!$A$32:$A$36</xm:f>
          </x14:formula1>
          <xm:sqref>E68:F68</xm:sqref>
        </x14:dataValidation>
        <x14:dataValidation type="list" allowBlank="1" showInputMessage="1" showErrorMessage="1">
          <x14:formula1>
            <xm:f>最小限のNDT経験月数DB!$A$37:$A$41</xm:f>
          </x14:formula1>
          <xm:sqref>E69:F69</xm:sqref>
        </x14:dataValidation>
        <x14:dataValidation type="list" allowBlank="1" showInputMessage="1" showErrorMessage="1">
          <x14:formula1>
            <xm:f>最小限のNDT経験月数DB!$A$42:$A$46</xm:f>
          </x14:formula1>
          <xm:sqref>E70:F70</xm:sqref>
        </x14:dataValidation>
        <x14:dataValidation type="list" allowBlank="1" showInputMessage="1" showErrorMessage="1">
          <x14:formula1>
            <xm:f>最小限のNDT経験月数DB!$A$47:$A$51</xm:f>
          </x14:formula1>
          <xm:sqref>E71:F71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Normal="100" workbookViewId="0">
      <selection activeCell="A16" sqref="A16:Q16"/>
    </sheetView>
  </sheetViews>
  <sheetFormatPr defaultRowHeight="13.5"/>
  <cols>
    <col min="1" max="1" width="2.625" style="3" customWidth="1"/>
    <col min="2" max="2" width="4.625" style="3" customWidth="1"/>
    <col min="3" max="3" width="9.375" style="3" customWidth="1"/>
    <col min="4" max="4" width="6.625" style="3" bestFit="1" customWidth="1"/>
    <col min="5" max="5" width="5.375" style="3" customWidth="1"/>
    <col min="6" max="6" width="4.625" style="3" customWidth="1"/>
    <col min="7" max="7" width="10.5" style="3" bestFit="1" customWidth="1"/>
    <col min="8" max="9" width="4.625" style="3" customWidth="1"/>
    <col min="10" max="10" width="8.125" style="3" customWidth="1"/>
    <col min="11" max="11" width="4.625" style="3" customWidth="1"/>
    <col min="12" max="12" width="8.125" style="3" customWidth="1"/>
    <col min="13" max="13" width="8.875" style="3" bestFit="1" customWidth="1"/>
    <col min="14" max="14" width="7.75" style="3" bestFit="1" customWidth="1"/>
    <col min="15" max="16" width="7.75" style="3" customWidth="1"/>
    <col min="17" max="17" width="7.625" style="3" customWidth="1"/>
    <col min="18" max="18" width="6.875" style="3" customWidth="1"/>
    <col min="19" max="16384" width="9" style="3"/>
  </cols>
  <sheetData>
    <row r="1" spans="1:17">
      <c r="Q1" s="71" t="s">
        <v>228</v>
      </c>
    </row>
    <row r="2" spans="1:17" ht="21">
      <c r="A2" s="162" t="s">
        <v>223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6" customHeight="1"/>
    <row r="4" spans="1:17">
      <c r="A4" s="163" t="s">
        <v>90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1:17" ht="6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4.25" thickBot="1">
      <c r="A6" s="52" t="str">
        <f>NDT経験計算シート!A7</f>
        <v/>
      </c>
      <c r="B6" s="4" t="s">
        <v>4</v>
      </c>
      <c r="C6" s="3" t="s">
        <v>99</v>
      </c>
      <c r="N6" s="5">
        <f>NDT経験計算シート!C8</f>
        <v>2020</v>
      </c>
      <c r="O6" s="3" t="s">
        <v>8</v>
      </c>
      <c r="P6" s="6">
        <f>NDT経験計算シート!E8</f>
        <v>4</v>
      </c>
      <c r="Q6" s="3" t="s">
        <v>29</v>
      </c>
    </row>
    <row r="7" spans="1:17" ht="6" customHeight="1" thickBot="1">
      <c r="N7" s="7">
        <f>NDT経験計算シート!C9</f>
        <v>0</v>
      </c>
      <c r="O7" s="7"/>
      <c r="P7" s="7">
        <f>NDT経験計算シート!E9</f>
        <v>0</v>
      </c>
    </row>
    <row r="8" spans="1:17" ht="14.25" thickBot="1">
      <c r="A8" s="52" t="str">
        <f>NDT経験計算シート!A10</f>
        <v/>
      </c>
      <c r="B8" s="4" t="s">
        <v>5</v>
      </c>
      <c r="C8" s="8" t="s">
        <v>97</v>
      </c>
      <c r="D8" s="7"/>
      <c r="E8" s="7"/>
      <c r="N8" s="5">
        <f>NDT経験計算シート!C11</f>
        <v>2024</v>
      </c>
      <c r="O8" s="3" t="s">
        <v>8</v>
      </c>
      <c r="P8" s="6">
        <f>NDT経験計算シート!E11</f>
        <v>3</v>
      </c>
      <c r="Q8" s="3" t="s">
        <v>30</v>
      </c>
    </row>
    <row r="9" spans="1:17" ht="6" customHeight="1" thickBot="1">
      <c r="N9" s="7">
        <f>NDT経験計算シート!C12</f>
        <v>0</v>
      </c>
      <c r="P9" s="7">
        <f>NDT経験計算シート!E12</f>
        <v>0</v>
      </c>
    </row>
    <row r="10" spans="1:17" ht="14.25" thickBot="1">
      <c r="A10" s="52"/>
      <c r="B10" s="4" t="s">
        <v>6</v>
      </c>
      <c r="C10" s="8" t="s">
        <v>18</v>
      </c>
      <c r="E10" s="7"/>
      <c r="N10" s="6">
        <f>NDT経験計算シート!C14</f>
        <v>48</v>
      </c>
      <c r="O10" s="3" t="s">
        <v>11</v>
      </c>
    </row>
    <row r="11" spans="1:17" ht="6" customHeight="1"/>
    <row r="12" spans="1:17">
      <c r="A12" s="163" t="s">
        <v>117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</row>
    <row r="13" spans="1:17" ht="6" customHeight="1" thickBot="1"/>
    <row r="14" spans="1:17" ht="14.25" thickBot="1">
      <c r="A14" s="2" t="str">
        <f>NDT経験計算シート!A19</f>
        <v/>
      </c>
      <c r="B14" s="4" t="s">
        <v>7</v>
      </c>
      <c r="C14" s="8" t="s">
        <v>82</v>
      </c>
      <c r="N14" s="6">
        <f>NDT経験計算シート!C19</f>
        <v>40</v>
      </c>
      <c r="O14" s="3" t="s">
        <v>0</v>
      </c>
    </row>
    <row r="15" spans="1:17" ht="6" customHeight="1"/>
    <row r="16" spans="1:17">
      <c r="A16" s="163" t="s">
        <v>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7" ht="6" customHeight="1" thickBot="1"/>
    <row r="18" spans="1:17" ht="14.25" thickBot="1">
      <c r="A18" s="52"/>
      <c r="B18" s="3" t="s">
        <v>10</v>
      </c>
      <c r="C18" s="3" t="s">
        <v>20</v>
      </c>
      <c r="N18" s="6">
        <f>NDT経験計算シート!C24</f>
        <v>0</v>
      </c>
      <c r="O18" s="3" t="s">
        <v>1</v>
      </c>
    </row>
    <row r="19" spans="1:17" ht="6" customHeight="1" thickBot="1">
      <c r="A19" s="52"/>
    </row>
    <row r="20" spans="1:17" ht="14.25" thickBot="1">
      <c r="A20" s="52"/>
      <c r="B20" s="3" t="s">
        <v>13</v>
      </c>
      <c r="C20" s="3" t="s">
        <v>14</v>
      </c>
      <c r="N20" s="9">
        <f>NDT経験計算シート!C27</f>
        <v>0</v>
      </c>
      <c r="O20" s="3" t="s">
        <v>2</v>
      </c>
      <c r="P20" s="1">
        <f>NDT経験計算シート!E27</f>
        <v>0</v>
      </c>
      <c r="Q20" s="3" t="s">
        <v>1</v>
      </c>
    </row>
    <row r="21" spans="1:17" ht="6" customHeight="1"/>
    <row r="22" spans="1:17">
      <c r="A22" s="163" t="s">
        <v>16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ht="6" customHeight="1" thickBot="1"/>
    <row r="24" spans="1:17" ht="14.25" thickBot="1">
      <c r="A24" s="52"/>
      <c r="B24" s="3" t="s">
        <v>17</v>
      </c>
      <c r="C24" s="3" t="s">
        <v>21</v>
      </c>
      <c r="N24" s="51">
        <f>NDT経験計算シート!C32</f>
        <v>40</v>
      </c>
      <c r="O24" s="3" t="s">
        <v>0</v>
      </c>
      <c r="P24" s="3" t="str">
        <f>NDT経験計算シート!E32</f>
        <v>：（ｄ）40+（ｆ）0</v>
      </c>
    </row>
    <row r="25" spans="1:17" ht="6" customHeight="1"/>
    <row r="26" spans="1:17">
      <c r="A26" s="163" t="s">
        <v>91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</row>
    <row r="27" spans="1:17" ht="6" customHeight="1" thickBot="1"/>
    <row r="28" spans="1:17" ht="14.25" thickBot="1">
      <c r="A28" s="52"/>
      <c r="B28" s="3" t="s">
        <v>19</v>
      </c>
      <c r="C28" s="164" t="s">
        <v>22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5"/>
      <c r="N28" s="49">
        <f>NDT経験計算シート!O37</f>
        <v>0</v>
      </c>
      <c r="O28" s="3" t="s">
        <v>23</v>
      </c>
    </row>
    <row r="29" spans="1:17" ht="6" customHeight="1"/>
    <row r="30" spans="1:17">
      <c r="A30" s="161" t="s">
        <v>172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</row>
    <row r="31" spans="1:17" ht="6" customHeight="1"/>
    <row r="32" spans="1:17" ht="14.25" customHeight="1"/>
    <row r="33" spans="1:20" ht="14.25" customHeight="1">
      <c r="P33" s="109" t="str">
        <f>IF(NDT経験計算シート!P64&lt;&gt;"NG",IF(NDT経験計算シート!P65&lt;&gt;"NG",IF(NDT経験計算シート!P66&lt;&gt;"NG",IF(NDT経験計算シート!P67&lt;&gt;"NG",IF(NDT経験計算シート!P68&lt;&gt;"NG",IF(NDT経験計算シート!P69&lt;&gt;"NG",IF(NDT経験計算シート!P70&lt;&gt;"NG",IF(NDT経験計算シート!P71&lt;&gt;"NG",""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,"最小限のNDT経験月数を満足していないNDT方法があります。")</f>
        <v/>
      </c>
      <c r="Q33" s="109"/>
      <c r="S33" s="64"/>
      <c r="T33" s="64"/>
    </row>
    <row r="34" spans="1:20" ht="14.25" customHeight="1">
      <c r="O34" s="65"/>
      <c r="P34" s="109"/>
      <c r="Q34" s="109"/>
      <c r="R34" s="64"/>
      <c r="S34" s="64"/>
      <c r="T34" s="64"/>
    </row>
    <row r="35" spans="1:20" ht="14.25" customHeight="1">
      <c r="O35" s="65"/>
      <c r="P35" s="109"/>
      <c r="Q35" s="109"/>
      <c r="R35" s="64"/>
      <c r="S35" s="64"/>
      <c r="T35" s="64"/>
    </row>
    <row r="36" spans="1:20" ht="14.25" customHeight="1">
      <c r="O36" s="65"/>
      <c r="P36" s="109"/>
      <c r="Q36" s="109"/>
      <c r="R36" s="64"/>
      <c r="S36" s="64"/>
      <c r="T36" s="64"/>
    </row>
    <row r="37" spans="1:20" ht="14.25" customHeight="1">
      <c r="O37" s="65"/>
      <c r="P37" s="109"/>
      <c r="Q37" s="109"/>
      <c r="R37" s="64"/>
      <c r="S37" s="64"/>
      <c r="T37" s="64"/>
    </row>
    <row r="38" spans="1:20" ht="14.25" customHeight="1">
      <c r="O38" s="65"/>
      <c r="P38" s="109"/>
      <c r="Q38" s="109"/>
      <c r="R38" s="64"/>
      <c r="S38" s="64"/>
      <c r="T38" s="64"/>
    </row>
    <row r="39" spans="1:20" ht="14.25" customHeight="1">
      <c r="O39" s="65"/>
      <c r="P39" s="109"/>
      <c r="Q39" s="109"/>
      <c r="R39" s="64"/>
      <c r="S39" s="64"/>
      <c r="T39" s="64"/>
    </row>
    <row r="40" spans="1:20" ht="13.5" customHeight="1">
      <c r="P40" s="109"/>
      <c r="Q40" s="109"/>
      <c r="R40" s="64"/>
      <c r="S40" s="64"/>
      <c r="T40" s="64"/>
    </row>
    <row r="41" spans="1:20" ht="14.25" customHeight="1">
      <c r="P41" s="109"/>
      <c r="Q41" s="109"/>
    </row>
    <row r="43" spans="1:20">
      <c r="A43" s="161" t="s">
        <v>164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</row>
    <row r="44" spans="1:20" ht="6" customHeight="1"/>
    <row r="45" spans="1:20">
      <c r="G45" s="72" t="s">
        <v>166</v>
      </c>
    </row>
    <row r="46" spans="1:20" ht="13.5" customHeight="1">
      <c r="F46" s="74" t="s">
        <v>165</v>
      </c>
      <c r="G46" s="75" t="str">
        <f>IF(NDT経験計算シート!H64=1,"□","")</f>
        <v/>
      </c>
      <c r="I46" s="159" t="s">
        <v>227</v>
      </c>
      <c r="J46" s="159"/>
      <c r="K46" s="159"/>
      <c r="L46" s="159"/>
      <c r="M46" s="159"/>
      <c r="N46" s="159"/>
      <c r="O46" s="159"/>
      <c r="P46" s="159"/>
      <c r="Q46" s="159"/>
    </row>
    <row r="47" spans="1:20">
      <c r="F47" s="74" t="s">
        <v>165</v>
      </c>
      <c r="G47" s="75" t="str">
        <f>IF(NDT経験計算シート!H65=1,"□","")</f>
        <v/>
      </c>
      <c r="I47" s="159"/>
      <c r="J47" s="159"/>
      <c r="K47" s="159"/>
      <c r="L47" s="159"/>
      <c r="M47" s="159"/>
      <c r="N47" s="159"/>
      <c r="O47" s="159"/>
      <c r="P47" s="159"/>
      <c r="Q47" s="159"/>
    </row>
    <row r="48" spans="1:20">
      <c r="F48" s="74" t="s">
        <v>165</v>
      </c>
      <c r="G48" s="75" t="str">
        <f>IF(NDT経験計算シート!H66=1,"□","")</f>
        <v/>
      </c>
      <c r="I48" s="3" t="s">
        <v>167</v>
      </c>
    </row>
    <row r="49" spans="2:17">
      <c r="F49" s="74" t="s">
        <v>165</v>
      </c>
      <c r="G49" s="75" t="str">
        <f>IF(NDT経験計算シート!H67=1,"□","")</f>
        <v/>
      </c>
    </row>
    <row r="50" spans="2:17" ht="13.5" customHeight="1">
      <c r="F50" s="74" t="s">
        <v>165</v>
      </c>
      <c r="G50" s="75" t="str">
        <f>IF(NDT経験計算シート!H68=1,"□","")</f>
        <v/>
      </c>
      <c r="I50" s="160" t="s">
        <v>222</v>
      </c>
      <c r="J50" s="160"/>
      <c r="K50" s="160"/>
      <c r="L50" s="160"/>
      <c r="M50" s="160"/>
      <c r="N50" s="160"/>
      <c r="O50" s="160"/>
      <c r="P50" s="160"/>
      <c r="Q50" s="160"/>
    </row>
    <row r="51" spans="2:17" ht="13.5" customHeight="1">
      <c r="F51" s="74" t="s">
        <v>165</v>
      </c>
      <c r="G51" s="75" t="str">
        <f>IF(NDT経験計算シート!H69=1,"□","")</f>
        <v/>
      </c>
      <c r="I51" s="160"/>
      <c r="J51" s="160"/>
      <c r="K51" s="160"/>
      <c r="L51" s="160"/>
      <c r="M51" s="160"/>
      <c r="N51" s="160"/>
      <c r="O51" s="160"/>
      <c r="P51" s="160"/>
      <c r="Q51" s="160"/>
    </row>
    <row r="52" spans="2:17" ht="13.5" customHeight="1">
      <c r="F52" s="74" t="s">
        <v>165</v>
      </c>
      <c r="G52" s="75" t="str">
        <f>IF(NDT経験計算シート!H70=1,"□","")</f>
        <v/>
      </c>
      <c r="I52" s="160"/>
      <c r="J52" s="160"/>
      <c r="K52" s="160"/>
      <c r="L52" s="160"/>
      <c r="M52" s="160"/>
      <c r="N52" s="160"/>
      <c r="O52" s="160"/>
      <c r="P52" s="160"/>
      <c r="Q52" s="160"/>
    </row>
    <row r="53" spans="2:17" ht="15.75" customHeight="1">
      <c r="F53" s="74" t="s">
        <v>165</v>
      </c>
      <c r="G53" s="75" t="str">
        <f>IF(NDT経験計算シート!H71=1,"□","")</f>
        <v/>
      </c>
      <c r="I53" s="160"/>
      <c r="J53" s="160"/>
      <c r="K53" s="160"/>
      <c r="L53" s="160"/>
      <c r="M53" s="160"/>
      <c r="N53" s="160"/>
      <c r="O53" s="160"/>
      <c r="P53" s="160"/>
      <c r="Q53" s="160"/>
    </row>
    <row r="54" spans="2:17">
      <c r="G54" s="73"/>
    </row>
    <row r="56" spans="2:17" ht="15" customHeight="1" thickBot="1">
      <c r="B56" s="158" t="s">
        <v>111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2:17" ht="27.75" customHeight="1" thickBot="1">
      <c r="B57" s="149" t="s">
        <v>24</v>
      </c>
      <c r="C57" s="149"/>
      <c r="D57" s="149"/>
      <c r="E57" s="149"/>
      <c r="F57" s="150"/>
      <c r="G57" s="153" t="s">
        <v>26</v>
      </c>
      <c r="H57" s="154"/>
      <c r="I57" s="154"/>
      <c r="J57" s="154"/>
      <c r="K57" s="154"/>
      <c r="L57" s="154"/>
      <c r="M57" s="155"/>
      <c r="N57" s="151" t="s">
        <v>25</v>
      </c>
      <c r="O57" s="152"/>
      <c r="P57" s="156"/>
      <c r="Q57" s="157"/>
    </row>
    <row r="58" spans="2:17" ht="6" customHeight="1"/>
  </sheetData>
  <sheetProtection password="DC13" sheet="1" objects="1" selectLockedCells="1"/>
  <mergeCells count="17">
    <mergeCell ref="I46:Q47"/>
    <mergeCell ref="I50:Q53"/>
    <mergeCell ref="A30:Q30"/>
    <mergeCell ref="A43:Q43"/>
    <mergeCell ref="A2:Q2"/>
    <mergeCell ref="P33:Q41"/>
    <mergeCell ref="A4:Q4"/>
    <mergeCell ref="A12:Q12"/>
    <mergeCell ref="A16:Q16"/>
    <mergeCell ref="A22:Q22"/>
    <mergeCell ref="A26:Q26"/>
    <mergeCell ref="C28:M28"/>
    <mergeCell ref="B57:F57"/>
    <mergeCell ref="N57:O57"/>
    <mergeCell ref="G57:M57"/>
    <mergeCell ref="P57:Q57"/>
    <mergeCell ref="B56:Q56"/>
  </mergeCells>
  <phoneticPr fontId="1"/>
  <pageMargins left="0.25" right="0.25" top="0.75" bottom="0.75" header="0.3" footer="0.3"/>
  <pageSetup paperSize="9" scale="87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5C89828-95EA-49D7-881B-A99282CB66EA}">
            <xm:f>NDT経験計算シート!$P$64="NG"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2" id="{A54E57C2-A959-44F1-8CDB-E6A001E6E7FD}">
            <xm:f>NDT経験計算シート!$P$65="NG"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3" id="{76A3087B-A38D-4DCE-9EB2-8C2741745D37}">
            <xm:f>NDT経験計算シート!$P$66="NG"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4" id="{60A99FD0-01CF-4B9B-8408-9BB6A88FB53C}">
            <xm:f>NDT経験計算シート!$P$67="NG"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5" id="{65324248-98AB-4602-B18C-D7E177377BF9}">
            <xm:f>NDT経験計算シート!$P$68="NG"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6" id="{0CB9C814-B6C5-42E4-92C5-2F5AFD640CCC}">
            <xm:f>NDT経験計算シート!$P$69="NG"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7" id="{60DA67C6-D3B9-494C-A4C3-2810C2199D13}">
            <xm:f>NDT経験計算シート!$P$70="NG"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8" id="{D2B8EF28-2EF7-4E6B-92B2-DD124D82F521}">
            <xm:f>NDT経験計算シート!$P$71="NG"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P33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A52" sqref="A52:XFD52"/>
    </sheetView>
  </sheetViews>
  <sheetFormatPr defaultRowHeight="13.5"/>
  <cols>
    <col min="1" max="1" width="10.125" bestFit="1" customWidth="1"/>
    <col min="2" max="3" width="14" bestFit="1" customWidth="1"/>
    <col min="4" max="4" width="19.125" bestFit="1" customWidth="1"/>
    <col min="5" max="5" width="20.25" bestFit="1" customWidth="1"/>
  </cols>
  <sheetData>
    <row r="1" spans="1:5">
      <c r="A1" s="50" t="s">
        <v>57</v>
      </c>
      <c r="B1" s="50" t="s">
        <v>58</v>
      </c>
      <c r="C1" s="50" t="s">
        <v>59</v>
      </c>
      <c r="D1" s="50" t="s">
        <v>84</v>
      </c>
      <c r="E1" s="50" t="s">
        <v>85</v>
      </c>
    </row>
    <row r="2" spans="1:5">
      <c r="A2" s="50"/>
      <c r="B2" s="50"/>
      <c r="C2" s="50"/>
      <c r="D2" s="50"/>
      <c r="E2" s="50"/>
    </row>
    <row r="3" spans="1:5">
      <c r="A3" s="50" t="s">
        <v>64</v>
      </c>
      <c r="B3" s="50">
        <v>36</v>
      </c>
      <c r="C3" s="50">
        <v>18</v>
      </c>
      <c r="D3" s="50">
        <v>18</v>
      </c>
      <c r="E3" s="50">
        <v>9</v>
      </c>
    </row>
    <row r="4" spans="1:5">
      <c r="A4" s="50" t="s">
        <v>138</v>
      </c>
      <c r="B4" s="50">
        <v>9</v>
      </c>
      <c r="C4" s="50">
        <v>9</v>
      </c>
      <c r="D4" s="50">
        <v>5</v>
      </c>
      <c r="E4" s="50">
        <v>5</v>
      </c>
    </row>
    <row r="5" spans="1:5">
      <c r="A5" s="50" t="s">
        <v>139</v>
      </c>
      <c r="B5" s="50">
        <v>12</v>
      </c>
      <c r="C5" s="50">
        <v>12</v>
      </c>
      <c r="D5" s="50">
        <v>12</v>
      </c>
      <c r="E5" s="50">
        <v>12</v>
      </c>
    </row>
    <row r="6" spans="1:5">
      <c r="A6" s="50" t="s">
        <v>65</v>
      </c>
      <c r="B6" s="50">
        <v>3</v>
      </c>
      <c r="C6" s="50">
        <v>3</v>
      </c>
      <c r="D6" s="50">
        <v>2</v>
      </c>
      <c r="E6" s="50">
        <v>2</v>
      </c>
    </row>
    <row r="7" spans="1:5">
      <c r="A7" s="50"/>
      <c r="B7" s="50"/>
      <c r="C7" s="50"/>
      <c r="D7" s="50"/>
      <c r="E7" s="50"/>
    </row>
    <row r="8" spans="1:5">
      <c r="A8" s="50" t="s">
        <v>62</v>
      </c>
      <c r="B8" s="50">
        <v>36</v>
      </c>
      <c r="C8" s="50">
        <v>18</v>
      </c>
      <c r="D8" s="50">
        <v>18</v>
      </c>
      <c r="E8" s="50">
        <v>9</v>
      </c>
    </row>
    <row r="9" spans="1:5">
      <c r="A9" s="50" t="s">
        <v>140</v>
      </c>
      <c r="B9" s="50">
        <v>9</v>
      </c>
      <c r="C9" s="50">
        <v>9</v>
      </c>
      <c r="D9" s="50">
        <v>5</v>
      </c>
      <c r="E9" s="50">
        <v>5</v>
      </c>
    </row>
    <row r="10" spans="1:5">
      <c r="A10" s="50" t="s">
        <v>142</v>
      </c>
      <c r="B10" s="50">
        <v>12</v>
      </c>
      <c r="C10" s="50">
        <v>12</v>
      </c>
      <c r="D10" s="50">
        <v>12</v>
      </c>
      <c r="E10" s="50">
        <v>12</v>
      </c>
    </row>
    <row r="11" spans="1:5">
      <c r="A11" s="50" t="s">
        <v>60</v>
      </c>
      <c r="B11" s="50">
        <v>3</v>
      </c>
      <c r="C11" s="50">
        <v>3</v>
      </c>
      <c r="D11" s="50">
        <v>2</v>
      </c>
      <c r="E11" s="50">
        <v>2</v>
      </c>
    </row>
    <row r="12" spans="1:5">
      <c r="A12" s="50" t="s">
        <v>61</v>
      </c>
      <c r="B12" s="50">
        <v>2</v>
      </c>
      <c r="C12" s="50">
        <v>2</v>
      </c>
      <c r="D12" s="50">
        <v>1</v>
      </c>
      <c r="E12" s="50">
        <v>1</v>
      </c>
    </row>
    <row r="13" spans="1:5">
      <c r="A13" s="50"/>
      <c r="B13" s="50"/>
      <c r="C13" s="50"/>
      <c r="D13" s="50"/>
      <c r="E13" s="50"/>
    </row>
    <row r="14" spans="1:5">
      <c r="A14" s="50" t="s">
        <v>66</v>
      </c>
      <c r="B14" s="50">
        <v>24</v>
      </c>
      <c r="C14" s="50">
        <v>12</v>
      </c>
      <c r="D14" s="50">
        <v>12</v>
      </c>
      <c r="E14" s="50">
        <v>6</v>
      </c>
    </row>
    <row r="15" spans="1:5">
      <c r="A15" s="50" t="s">
        <v>143</v>
      </c>
      <c r="B15" s="50">
        <v>3</v>
      </c>
      <c r="C15" s="50">
        <v>3</v>
      </c>
      <c r="D15" s="50">
        <v>2</v>
      </c>
      <c r="E15" s="50">
        <v>2</v>
      </c>
    </row>
    <row r="16" spans="1:5">
      <c r="A16" s="50" t="s">
        <v>144</v>
      </c>
      <c r="B16" s="50">
        <v>4</v>
      </c>
      <c r="C16" s="50">
        <v>4</v>
      </c>
      <c r="D16" s="50">
        <v>4</v>
      </c>
      <c r="E16" s="50">
        <v>4</v>
      </c>
    </row>
    <row r="17" spans="1:5">
      <c r="A17" s="50" t="s">
        <v>145</v>
      </c>
      <c r="B17" s="50">
        <v>2</v>
      </c>
      <c r="C17" s="50">
        <v>2</v>
      </c>
      <c r="D17" s="50">
        <v>1</v>
      </c>
      <c r="E17" s="50">
        <v>1</v>
      </c>
    </row>
    <row r="18" spans="1:5">
      <c r="A18" s="50" t="s">
        <v>146</v>
      </c>
      <c r="B18" s="50">
        <v>3</v>
      </c>
      <c r="C18" s="50">
        <v>3</v>
      </c>
      <c r="D18" s="50">
        <v>3</v>
      </c>
      <c r="E18" s="50">
        <v>3</v>
      </c>
    </row>
    <row r="19" spans="1:5">
      <c r="A19" s="50" t="s">
        <v>67</v>
      </c>
      <c r="B19" s="50">
        <v>1</v>
      </c>
      <c r="C19" s="50">
        <v>1</v>
      </c>
      <c r="D19" s="50">
        <v>1</v>
      </c>
      <c r="E19" s="50">
        <v>1</v>
      </c>
    </row>
    <row r="20" spans="1:5">
      <c r="A20" s="50" t="s">
        <v>68</v>
      </c>
      <c r="B20" s="50">
        <v>1</v>
      </c>
      <c r="C20" s="50">
        <v>1</v>
      </c>
      <c r="D20" s="50">
        <v>1</v>
      </c>
      <c r="E20" s="50">
        <v>1</v>
      </c>
    </row>
    <row r="21" spans="1:5">
      <c r="A21" s="50" t="s">
        <v>63</v>
      </c>
      <c r="B21" s="50">
        <v>1</v>
      </c>
      <c r="C21" s="50">
        <v>1</v>
      </c>
      <c r="D21" s="50">
        <v>1</v>
      </c>
      <c r="E21" s="50">
        <v>1</v>
      </c>
    </row>
    <row r="22" spans="1:5">
      <c r="A22" s="50" t="s">
        <v>69</v>
      </c>
      <c r="B22" s="50">
        <v>1</v>
      </c>
      <c r="C22" s="50">
        <v>1</v>
      </c>
      <c r="D22" s="50">
        <v>1</v>
      </c>
      <c r="E22" s="50">
        <v>1</v>
      </c>
    </row>
    <row r="23" spans="1:5">
      <c r="A23" s="50"/>
      <c r="B23" s="50"/>
      <c r="C23" s="50"/>
      <c r="D23" s="50"/>
      <c r="E23" s="50"/>
    </row>
    <row r="24" spans="1:5">
      <c r="A24" s="50" t="s">
        <v>70</v>
      </c>
      <c r="B24" s="50">
        <v>24</v>
      </c>
      <c r="C24" s="50">
        <v>12</v>
      </c>
      <c r="D24" s="50">
        <v>12</v>
      </c>
      <c r="E24" s="50">
        <v>6</v>
      </c>
    </row>
    <row r="25" spans="1:5">
      <c r="A25" s="50" t="s">
        <v>147</v>
      </c>
      <c r="B25" s="50">
        <v>3</v>
      </c>
      <c r="C25" s="50">
        <v>3</v>
      </c>
      <c r="D25" s="50">
        <v>2</v>
      </c>
      <c r="E25" s="50">
        <v>2</v>
      </c>
    </row>
    <row r="26" spans="1:5">
      <c r="A26" s="50" t="s">
        <v>148</v>
      </c>
      <c r="B26" s="50">
        <v>4</v>
      </c>
      <c r="C26" s="50">
        <v>4</v>
      </c>
      <c r="D26" s="50">
        <v>4</v>
      </c>
      <c r="E26" s="50">
        <v>4</v>
      </c>
    </row>
    <row r="27" spans="1:5">
      <c r="A27" s="50" t="s">
        <v>149</v>
      </c>
      <c r="B27" s="50">
        <v>2</v>
      </c>
      <c r="C27" s="50">
        <v>2</v>
      </c>
      <c r="D27" s="50">
        <v>1</v>
      </c>
      <c r="E27" s="50">
        <v>1</v>
      </c>
    </row>
    <row r="28" spans="1:5">
      <c r="A28" s="50" t="s">
        <v>150</v>
      </c>
      <c r="B28" s="50">
        <v>3</v>
      </c>
      <c r="C28" s="50">
        <v>3</v>
      </c>
      <c r="D28" s="50">
        <v>3</v>
      </c>
      <c r="E28" s="50">
        <v>3</v>
      </c>
    </row>
    <row r="29" spans="1:5">
      <c r="A29" s="50" t="s">
        <v>71</v>
      </c>
      <c r="B29" s="50">
        <v>1</v>
      </c>
      <c r="C29" s="50">
        <v>1</v>
      </c>
      <c r="D29" s="50">
        <v>1</v>
      </c>
      <c r="E29" s="50">
        <v>1</v>
      </c>
    </row>
    <row r="30" spans="1:5">
      <c r="A30" s="50" t="s">
        <v>72</v>
      </c>
      <c r="B30" s="50">
        <v>1</v>
      </c>
      <c r="C30" s="50">
        <v>1</v>
      </c>
      <c r="D30" s="50">
        <v>1</v>
      </c>
      <c r="E30" s="50">
        <v>1</v>
      </c>
    </row>
    <row r="31" spans="1:5">
      <c r="A31" s="50" t="s">
        <v>73</v>
      </c>
      <c r="B31" s="50">
        <v>1</v>
      </c>
      <c r="C31" s="50">
        <v>1</v>
      </c>
      <c r="D31" s="50">
        <v>1</v>
      </c>
      <c r="E31" s="50">
        <v>1</v>
      </c>
    </row>
    <row r="32" spans="1:5">
      <c r="A32" s="50"/>
      <c r="B32" s="50"/>
      <c r="C32" s="50"/>
      <c r="D32" s="50"/>
      <c r="E32" s="50"/>
    </row>
    <row r="33" spans="1:5">
      <c r="A33" s="50" t="s">
        <v>74</v>
      </c>
      <c r="B33" s="50">
        <v>36</v>
      </c>
      <c r="C33" s="50">
        <v>18</v>
      </c>
      <c r="D33" s="50">
        <v>18</v>
      </c>
      <c r="E33" s="50">
        <v>9</v>
      </c>
    </row>
    <row r="34" spans="1:5">
      <c r="A34" s="50" t="s">
        <v>151</v>
      </c>
      <c r="B34" s="50">
        <v>9</v>
      </c>
      <c r="C34" s="50">
        <v>9</v>
      </c>
      <c r="D34" s="50">
        <v>5</v>
      </c>
      <c r="E34" s="50">
        <v>5</v>
      </c>
    </row>
    <row r="35" spans="1:5">
      <c r="A35" s="50" t="s">
        <v>152</v>
      </c>
      <c r="B35" s="50">
        <v>12</v>
      </c>
      <c r="C35" s="50">
        <v>12</v>
      </c>
      <c r="D35" s="50">
        <v>12</v>
      </c>
      <c r="E35" s="50">
        <v>12</v>
      </c>
    </row>
    <row r="36" spans="1:5">
      <c r="A36" s="50" t="s">
        <v>75</v>
      </c>
      <c r="B36" s="50">
        <v>3</v>
      </c>
      <c r="C36" s="50">
        <v>3</v>
      </c>
      <c r="D36" s="50">
        <v>2</v>
      </c>
      <c r="E36" s="50">
        <v>2</v>
      </c>
    </row>
    <row r="37" spans="1:5">
      <c r="A37" s="50"/>
      <c r="B37" s="50"/>
      <c r="C37" s="50"/>
      <c r="D37" s="50"/>
      <c r="E37" s="50"/>
    </row>
    <row r="38" spans="1:5">
      <c r="A38" s="50" t="s">
        <v>76</v>
      </c>
      <c r="B38" s="50">
        <v>24</v>
      </c>
      <c r="C38" s="50">
        <v>12</v>
      </c>
      <c r="D38" s="50">
        <v>12</v>
      </c>
      <c r="E38" s="50">
        <v>6</v>
      </c>
    </row>
    <row r="39" spans="1:5">
      <c r="A39" s="50" t="s">
        <v>153</v>
      </c>
      <c r="B39" s="50">
        <v>3</v>
      </c>
      <c r="C39" s="50">
        <v>3</v>
      </c>
      <c r="D39" s="50">
        <v>2</v>
      </c>
      <c r="E39" s="50">
        <v>2</v>
      </c>
    </row>
    <row r="40" spans="1:5">
      <c r="A40" s="50" t="s">
        <v>154</v>
      </c>
      <c r="B40" s="50">
        <v>4</v>
      </c>
      <c r="C40" s="50">
        <v>4</v>
      </c>
      <c r="D40" s="50">
        <v>4</v>
      </c>
      <c r="E40" s="50">
        <v>4</v>
      </c>
    </row>
    <row r="41" spans="1:5">
      <c r="A41" s="50" t="s">
        <v>77</v>
      </c>
      <c r="B41" s="50">
        <v>1</v>
      </c>
      <c r="C41" s="50">
        <v>1</v>
      </c>
      <c r="D41" s="50">
        <v>1</v>
      </c>
      <c r="E41" s="50">
        <v>1</v>
      </c>
    </row>
    <row r="42" spans="1:5">
      <c r="A42" s="50"/>
      <c r="B42" s="50"/>
      <c r="C42" s="50"/>
      <c r="D42" s="50"/>
      <c r="E42" s="50"/>
    </row>
    <row r="43" spans="1:5">
      <c r="A43" s="50" t="s">
        <v>78</v>
      </c>
      <c r="B43" s="50">
        <v>36</v>
      </c>
      <c r="C43" s="50">
        <v>18</v>
      </c>
      <c r="D43" s="50">
        <v>18</v>
      </c>
      <c r="E43" s="50">
        <v>9</v>
      </c>
    </row>
    <row r="44" spans="1:5">
      <c r="A44" s="50" t="s">
        <v>155</v>
      </c>
      <c r="B44" s="50">
        <v>9</v>
      </c>
      <c r="C44" s="50">
        <v>9</v>
      </c>
      <c r="D44" s="50">
        <v>5</v>
      </c>
      <c r="E44" s="50">
        <v>5</v>
      </c>
    </row>
    <row r="45" spans="1:5">
      <c r="A45" s="50" t="s">
        <v>156</v>
      </c>
      <c r="B45" s="50">
        <v>12</v>
      </c>
      <c r="C45" s="50">
        <v>12</v>
      </c>
      <c r="D45" s="50">
        <v>12</v>
      </c>
      <c r="E45" s="50">
        <v>12</v>
      </c>
    </row>
    <row r="46" spans="1:5">
      <c r="A46" s="50" t="s">
        <v>79</v>
      </c>
      <c r="B46" s="50">
        <v>3</v>
      </c>
      <c r="C46" s="50">
        <v>3</v>
      </c>
      <c r="D46" s="50">
        <v>2</v>
      </c>
      <c r="E46" s="50">
        <v>2</v>
      </c>
    </row>
    <row r="47" spans="1:5">
      <c r="A47" s="50"/>
      <c r="B47" s="50"/>
      <c r="C47" s="50"/>
      <c r="D47" s="50"/>
      <c r="E47" s="50"/>
    </row>
    <row r="48" spans="1:5">
      <c r="A48" s="50" t="s">
        <v>80</v>
      </c>
      <c r="B48" s="50">
        <v>36</v>
      </c>
      <c r="C48" s="50">
        <v>18</v>
      </c>
      <c r="D48" s="50">
        <v>18</v>
      </c>
      <c r="E48" s="50">
        <v>9</v>
      </c>
    </row>
    <row r="49" spans="1:5">
      <c r="A49" s="50" t="s">
        <v>157</v>
      </c>
      <c r="B49" s="50">
        <v>9</v>
      </c>
      <c r="C49" s="50">
        <v>9</v>
      </c>
      <c r="D49" s="50">
        <v>5</v>
      </c>
      <c r="E49" s="50">
        <v>5</v>
      </c>
    </row>
    <row r="50" spans="1:5">
      <c r="A50" s="50" t="s">
        <v>158</v>
      </c>
      <c r="B50" s="50">
        <v>12</v>
      </c>
      <c r="C50" s="50">
        <v>12</v>
      </c>
      <c r="D50" s="50">
        <v>12</v>
      </c>
      <c r="E50" s="50">
        <v>12</v>
      </c>
    </row>
    <row r="51" spans="1:5">
      <c r="A51" s="50" t="s">
        <v>81</v>
      </c>
      <c r="B51" s="50">
        <v>3</v>
      </c>
      <c r="C51" s="50">
        <v>3</v>
      </c>
      <c r="D51" s="50">
        <v>2</v>
      </c>
      <c r="E51" s="50">
        <v>2</v>
      </c>
    </row>
    <row r="52" spans="1:5">
      <c r="B52" t="s">
        <v>92</v>
      </c>
      <c r="C52" t="s">
        <v>93</v>
      </c>
      <c r="D52" t="s">
        <v>94</v>
      </c>
      <c r="E52" t="s">
        <v>95</v>
      </c>
    </row>
  </sheetData>
  <sheetProtection select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シートについて</vt:lpstr>
      <vt:lpstr>シートについて（案2）</vt:lpstr>
      <vt:lpstr>NDT経験計算シート</vt:lpstr>
      <vt:lpstr>印刷シート</vt:lpstr>
      <vt:lpstr>最小限のNDT経験月数DB</vt:lpstr>
      <vt:lpstr>NDT経験計算シート!Print_Area</vt:lpstr>
      <vt:lpstr>シートについて!Print_Area</vt:lpstr>
      <vt:lpstr>'シートについて（案2）'!Print_Area</vt:lpstr>
      <vt:lpstr>印刷シート!Print_Area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2023-04-04T06:33:04Z</dcterms:modified>
</cp:coreProperties>
</file>